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thletics\NDS Champs\2018\"/>
    </mc:Choice>
  </mc:AlternateContent>
  <xr:revisionPtr revIDLastSave="0" documentId="13_ncr:1_{D66A6DA6-8D54-4B52-8091-75821C9ED67C}" xr6:coauthVersionLast="32" xr6:coauthVersionMax="32" xr10:uidLastSave="{00000000-0000-0000-0000-000000000000}"/>
  <bookViews>
    <workbookView xWindow="0" yWindow="0" windowWidth="15600" windowHeight="8196" activeTab="1" xr2:uid="{00000000-000D-0000-FFFF-FFFF00000000}"/>
  </bookViews>
  <sheets>
    <sheet name="MG" sheetId="7" r:id="rId1"/>
    <sheet name="MB" sheetId="8" r:id="rId2"/>
    <sheet name="JG" sheetId="1" r:id="rId3"/>
    <sheet name="JB" sheetId="2" r:id="rId4"/>
    <sheet name="IG" sheetId="3" r:id="rId5"/>
    <sheet name="IB" sheetId="4" r:id="rId6"/>
    <sheet name="SG" sheetId="5" r:id="rId7"/>
    <sheet name="SB" sheetId="6" r:id="rId8"/>
  </sheets>
  <calcPr calcId="179017"/>
</workbook>
</file>

<file path=xl/calcChain.xml><?xml version="1.0" encoding="utf-8"?>
<calcChain xmlns="http://schemas.openxmlformats.org/spreadsheetml/2006/main">
  <c r="H95" i="2" l="1"/>
  <c r="I95" i="2"/>
  <c r="J95" i="2"/>
  <c r="K95" i="2"/>
  <c r="L95" i="2"/>
  <c r="M95" i="2"/>
  <c r="N95" i="2"/>
  <c r="O95" i="2"/>
  <c r="P95" i="2"/>
  <c r="Q95" i="2"/>
  <c r="R95" i="2"/>
  <c r="S95" i="2"/>
  <c r="H96" i="2"/>
  <c r="I96" i="2"/>
  <c r="J96" i="2"/>
  <c r="K96" i="2"/>
  <c r="L96" i="2"/>
  <c r="M96" i="2"/>
  <c r="N96" i="2"/>
  <c r="O96" i="2"/>
  <c r="P96" i="2"/>
  <c r="Q96" i="2"/>
  <c r="R96" i="2"/>
  <c r="S96" i="2"/>
  <c r="H97" i="2"/>
  <c r="I97" i="2"/>
  <c r="J97" i="2"/>
  <c r="K97" i="2"/>
  <c r="L97" i="2"/>
  <c r="M97" i="2"/>
  <c r="N97" i="2"/>
  <c r="O97" i="2"/>
  <c r="P97" i="2"/>
  <c r="Q97" i="2"/>
  <c r="R97" i="2"/>
  <c r="S97" i="2"/>
  <c r="H98" i="2"/>
  <c r="I98" i="2"/>
  <c r="J98" i="2"/>
  <c r="K98" i="2"/>
  <c r="L98" i="2"/>
  <c r="M98" i="2"/>
  <c r="N98" i="2"/>
  <c r="O98" i="2"/>
  <c r="P98" i="2"/>
  <c r="Q98" i="2"/>
  <c r="R98" i="2"/>
  <c r="S98" i="2"/>
  <c r="H99" i="2"/>
  <c r="I99" i="2"/>
  <c r="J99" i="2"/>
  <c r="K99" i="2"/>
  <c r="L99" i="2"/>
  <c r="M99" i="2"/>
  <c r="N99" i="2"/>
  <c r="O99" i="2"/>
  <c r="P99" i="2"/>
  <c r="Q99" i="2"/>
  <c r="R99" i="2"/>
  <c r="S99" i="2"/>
  <c r="U109" i="1" l="1"/>
  <c r="T109" i="1"/>
  <c r="S109" i="1"/>
  <c r="R109" i="1"/>
  <c r="Q109" i="1"/>
  <c r="P109" i="1"/>
  <c r="O109" i="1"/>
  <c r="N109" i="1"/>
  <c r="M109" i="1"/>
  <c r="L109" i="1"/>
  <c r="K109" i="1"/>
  <c r="J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U99" i="1"/>
  <c r="T99" i="1"/>
  <c r="S99" i="1"/>
  <c r="R99" i="1"/>
  <c r="Q99" i="1"/>
  <c r="P99" i="1"/>
  <c r="O99" i="1"/>
  <c r="N99" i="1"/>
  <c r="M99" i="1"/>
  <c r="L99" i="1"/>
  <c r="K99" i="1"/>
  <c r="J99" i="1"/>
  <c r="U98" i="1"/>
  <c r="T98" i="1"/>
  <c r="S98" i="1"/>
  <c r="R98" i="1"/>
  <c r="Q98" i="1"/>
  <c r="P98" i="1"/>
  <c r="O98" i="1"/>
  <c r="N98" i="1"/>
  <c r="M98" i="1"/>
  <c r="L98" i="1"/>
  <c r="K98" i="1"/>
  <c r="J98" i="1"/>
  <c r="U97" i="1"/>
  <c r="T97" i="1"/>
  <c r="S97" i="1"/>
  <c r="R97" i="1"/>
  <c r="Q97" i="1"/>
  <c r="P97" i="1"/>
  <c r="O97" i="1"/>
  <c r="N97" i="1"/>
  <c r="M97" i="1"/>
  <c r="L97" i="1"/>
  <c r="K97" i="1"/>
  <c r="J97" i="1"/>
  <c r="U96" i="1"/>
  <c r="T96" i="1"/>
  <c r="S96" i="1"/>
  <c r="R96" i="1"/>
  <c r="Q96" i="1"/>
  <c r="P96" i="1"/>
  <c r="O96" i="1"/>
  <c r="N96" i="1"/>
  <c r="M96" i="1"/>
  <c r="L96" i="1"/>
  <c r="K96" i="1"/>
  <c r="J96" i="1"/>
  <c r="U95" i="1"/>
  <c r="T95" i="1"/>
  <c r="S95" i="1"/>
  <c r="R95" i="1"/>
  <c r="Q95" i="1"/>
  <c r="P95" i="1"/>
  <c r="O95" i="1"/>
  <c r="N95" i="1"/>
  <c r="M95" i="1"/>
  <c r="L95" i="1"/>
  <c r="K95" i="1"/>
  <c r="J95" i="1"/>
  <c r="U94" i="1"/>
  <c r="T94" i="1"/>
  <c r="S94" i="1"/>
  <c r="R94" i="1"/>
  <c r="Q94" i="1"/>
  <c r="P94" i="1"/>
  <c r="O94" i="1"/>
  <c r="N94" i="1"/>
  <c r="M94" i="1"/>
  <c r="L94" i="1"/>
  <c r="K94" i="1"/>
  <c r="J94" i="1"/>
  <c r="U93" i="1"/>
  <c r="T93" i="1"/>
  <c r="S93" i="1"/>
  <c r="R93" i="1"/>
  <c r="Q93" i="1"/>
  <c r="P93" i="1"/>
  <c r="O93" i="1"/>
  <c r="N93" i="1"/>
  <c r="M93" i="1"/>
  <c r="L93" i="1"/>
  <c r="K93" i="1"/>
  <c r="J93" i="1"/>
  <c r="U90" i="1"/>
  <c r="T90" i="1"/>
  <c r="S90" i="1"/>
  <c r="R90" i="1"/>
  <c r="Q90" i="1"/>
  <c r="P90" i="1"/>
  <c r="O90" i="1"/>
  <c r="N90" i="1"/>
  <c r="M90" i="1"/>
  <c r="L90" i="1"/>
  <c r="K90" i="1"/>
  <c r="J90" i="1"/>
  <c r="U89" i="1"/>
  <c r="T89" i="1"/>
  <c r="S89" i="1"/>
  <c r="R89" i="1"/>
  <c r="Q89" i="1"/>
  <c r="P89" i="1"/>
  <c r="O89" i="1"/>
  <c r="N89" i="1"/>
  <c r="M89" i="1"/>
  <c r="L89" i="1"/>
  <c r="K89" i="1"/>
  <c r="J89" i="1"/>
  <c r="U88" i="1"/>
  <c r="T88" i="1"/>
  <c r="S88" i="1"/>
  <c r="R88" i="1"/>
  <c r="Q88" i="1"/>
  <c r="P88" i="1"/>
  <c r="O88" i="1"/>
  <c r="N88" i="1"/>
  <c r="M88" i="1"/>
  <c r="L88" i="1"/>
  <c r="K88" i="1"/>
  <c r="J88" i="1"/>
  <c r="U87" i="1"/>
  <c r="T87" i="1"/>
  <c r="S87" i="1"/>
  <c r="R87" i="1"/>
  <c r="Q87" i="1"/>
  <c r="P87" i="1"/>
  <c r="O87" i="1"/>
  <c r="N87" i="1"/>
  <c r="M87" i="1"/>
  <c r="L87" i="1"/>
  <c r="K87" i="1"/>
  <c r="J87" i="1"/>
  <c r="U86" i="1"/>
  <c r="T86" i="1"/>
  <c r="S86" i="1"/>
  <c r="R86" i="1"/>
  <c r="Q86" i="1"/>
  <c r="P86" i="1"/>
  <c r="O86" i="1"/>
  <c r="N86" i="1"/>
  <c r="M86" i="1"/>
  <c r="L86" i="1"/>
  <c r="K86" i="1"/>
  <c r="J86" i="1"/>
  <c r="U85" i="1"/>
  <c r="T85" i="1"/>
  <c r="S85" i="1"/>
  <c r="R85" i="1"/>
  <c r="Q85" i="1"/>
  <c r="P85" i="1"/>
  <c r="O85" i="1"/>
  <c r="N85" i="1"/>
  <c r="M85" i="1"/>
  <c r="L85" i="1"/>
  <c r="K85" i="1"/>
  <c r="J85" i="1"/>
  <c r="U84" i="1"/>
  <c r="T84" i="1"/>
  <c r="S84" i="1"/>
  <c r="R84" i="1"/>
  <c r="Q84" i="1"/>
  <c r="P84" i="1"/>
  <c r="O84" i="1"/>
  <c r="N84" i="1"/>
  <c r="M84" i="1"/>
  <c r="L84" i="1"/>
  <c r="K84" i="1"/>
  <c r="J84" i="1"/>
  <c r="U83" i="1"/>
  <c r="T83" i="1"/>
  <c r="S83" i="1"/>
  <c r="R83" i="1"/>
  <c r="Q83" i="1"/>
  <c r="P83" i="1"/>
  <c r="O83" i="1"/>
  <c r="N83" i="1"/>
  <c r="M83" i="1"/>
  <c r="L83" i="1"/>
  <c r="K83" i="1"/>
  <c r="J83" i="1"/>
  <c r="U80" i="1"/>
  <c r="T80" i="1"/>
  <c r="S80" i="1"/>
  <c r="R80" i="1"/>
  <c r="Q80" i="1"/>
  <c r="P80" i="1"/>
  <c r="O80" i="1"/>
  <c r="N80" i="1"/>
  <c r="M80" i="1"/>
  <c r="L80" i="1"/>
  <c r="K80" i="1"/>
  <c r="J80" i="1"/>
  <c r="U79" i="1"/>
  <c r="T79" i="1"/>
  <c r="S79" i="1"/>
  <c r="R79" i="1"/>
  <c r="Q79" i="1"/>
  <c r="P79" i="1"/>
  <c r="O79" i="1"/>
  <c r="N79" i="1"/>
  <c r="M79" i="1"/>
  <c r="L79" i="1"/>
  <c r="K79" i="1"/>
  <c r="J79" i="1"/>
  <c r="U78" i="1"/>
  <c r="T78" i="1"/>
  <c r="S78" i="1"/>
  <c r="R78" i="1"/>
  <c r="Q78" i="1"/>
  <c r="P78" i="1"/>
  <c r="O78" i="1"/>
  <c r="N78" i="1"/>
  <c r="M78" i="1"/>
  <c r="L78" i="1"/>
  <c r="K78" i="1"/>
  <c r="J78" i="1"/>
  <c r="U77" i="1"/>
  <c r="T77" i="1"/>
  <c r="S77" i="1"/>
  <c r="R77" i="1"/>
  <c r="Q77" i="1"/>
  <c r="P77" i="1"/>
  <c r="O77" i="1"/>
  <c r="N77" i="1"/>
  <c r="M77" i="1"/>
  <c r="L77" i="1"/>
  <c r="K77" i="1"/>
  <c r="J77" i="1"/>
  <c r="U76" i="1"/>
  <c r="T76" i="1"/>
  <c r="S76" i="1"/>
  <c r="R76" i="1"/>
  <c r="Q76" i="1"/>
  <c r="P76" i="1"/>
  <c r="O76" i="1"/>
  <c r="N76" i="1"/>
  <c r="M76" i="1"/>
  <c r="L76" i="1"/>
  <c r="K76" i="1"/>
  <c r="J76" i="1"/>
  <c r="U75" i="1"/>
  <c r="T75" i="1"/>
  <c r="S75" i="1"/>
  <c r="R75" i="1"/>
  <c r="Q75" i="1"/>
  <c r="P75" i="1"/>
  <c r="O75" i="1"/>
  <c r="N75" i="1"/>
  <c r="M75" i="1"/>
  <c r="L75" i="1"/>
  <c r="K75" i="1"/>
  <c r="J75" i="1"/>
  <c r="U74" i="1"/>
  <c r="T74" i="1"/>
  <c r="S74" i="1"/>
  <c r="R74" i="1"/>
  <c r="Q74" i="1"/>
  <c r="P74" i="1"/>
  <c r="O74" i="1"/>
  <c r="N74" i="1"/>
  <c r="M74" i="1"/>
  <c r="L74" i="1"/>
  <c r="K74" i="1"/>
  <c r="J74" i="1"/>
  <c r="U73" i="1"/>
  <c r="T73" i="1"/>
  <c r="S73" i="1"/>
  <c r="R73" i="1"/>
  <c r="Q73" i="1"/>
  <c r="P73" i="1"/>
  <c r="O73" i="1"/>
  <c r="N73" i="1"/>
  <c r="M73" i="1"/>
  <c r="L73" i="1"/>
  <c r="K73" i="1"/>
  <c r="J73" i="1"/>
  <c r="U70" i="1"/>
  <c r="T70" i="1"/>
  <c r="S70" i="1"/>
  <c r="R70" i="1"/>
  <c r="Q70" i="1"/>
  <c r="P70" i="1"/>
  <c r="O70" i="1"/>
  <c r="N70" i="1"/>
  <c r="M70" i="1"/>
  <c r="L70" i="1"/>
  <c r="K70" i="1"/>
  <c r="J70" i="1"/>
  <c r="U69" i="1"/>
  <c r="T69" i="1"/>
  <c r="S69" i="1"/>
  <c r="R69" i="1"/>
  <c r="Q69" i="1"/>
  <c r="P69" i="1"/>
  <c r="O69" i="1"/>
  <c r="N69" i="1"/>
  <c r="M69" i="1"/>
  <c r="L69" i="1"/>
  <c r="K69" i="1"/>
  <c r="J69" i="1"/>
  <c r="U68" i="1"/>
  <c r="T68" i="1"/>
  <c r="S68" i="1"/>
  <c r="R68" i="1"/>
  <c r="Q68" i="1"/>
  <c r="P68" i="1"/>
  <c r="O68" i="1"/>
  <c r="N68" i="1"/>
  <c r="M68" i="1"/>
  <c r="L68" i="1"/>
  <c r="K68" i="1"/>
  <c r="J68" i="1"/>
  <c r="U67" i="1"/>
  <c r="T67" i="1"/>
  <c r="S67" i="1"/>
  <c r="R67" i="1"/>
  <c r="Q67" i="1"/>
  <c r="P67" i="1"/>
  <c r="O67" i="1"/>
  <c r="N67" i="1"/>
  <c r="M67" i="1"/>
  <c r="L67" i="1"/>
  <c r="K67" i="1"/>
  <c r="J67" i="1"/>
  <c r="U66" i="1"/>
  <c r="T66" i="1"/>
  <c r="S66" i="1"/>
  <c r="R66" i="1"/>
  <c r="Q66" i="1"/>
  <c r="P66" i="1"/>
  <c r="O66" i="1"/>
  <c r="N66" i="1"/>
  <c r="M66" i="1"/>
  <c r="L66" i="1"/>
  <c r="K66" i="1"/>
  <c r="J66" i="1"/>
  <c r="U65" i="1"/>
  <c r="T65" i="1"/>
  <c r="S65" i="1"/>
  <c r="R65" i="1"/>
  <c r="Q65" i="1"/>
  <c r="P65" i="1"/>
  <c r="O65" i="1"/>
  <c r="N65" i="1"/>
  <c r="M65" i="1"/>
  <c r="L65" i="1"/>
  <c r="K65" i="1"/>
  <c r="J65" i="1"/>
  <c r="U64" i="1"/>
  <c r="T64" i="1"/>
  <c r="S64" i="1"/>
  <c r="R64" i="1"/>
  <c r="Q64" i="1"/>
  <c r="P64" i="1"/>
  <c r="O64" i="1"/>
  <c r="N64" i="1"/>
  <c r="M64" i="1"/>
  <c r="L64" i="1"/>
  <c r="K64" i="1"/>
  <c r="J64" i="1"/>
  <c r="U63" i="1"/>
  <c r="T63" i="1"/>
  <c r="S63" i="1"/>
  <c r="R63" i="1"/>
  <c r="Q63" i="1"/>
  <c r="P63" i="1"/>
  <c r="O63" i="1"/>
  <c r="N63" i="1"/>
  <c r="M63" i="1"/>
  <c r="L63" i="1"/>
  <c r="K63" i="1"/>
  <c r="J63" i="1"/>
  <c r="U60" i="1"/>
  <c r="T60" i="1"/>
  <c r="S60" i="1"/>
  <c r="R60" i="1"/>
  <c r="Q60" i="1"/>
  <c r="P60" i="1"/>
  <c r="O60" i="1"/>
  <c r="N60" i="1"/>
  <c r="M60" i="1"/>
  <c r="L60" i="1"/>
  <c r="K60" i="1"/>
  <c r="J60" i="1"/>
  <c r="U59" i="1"/>
  <c r="T59" i="1"/>
  <c r="S59" i="1"/>
  <c r="R59" i="1"/>
  <c r="Q59" i="1"/>
  <c r="P59" i="1"/>
  <c r="O59" i="1"/>
  <c r="N59" i="1"/>
  <c r="M59" i="1"/>
  <c r="L59" i="1"/>
  <c r="K59" i="1"/>
  <c r="J59" i="1"/>
  <c r="U58" i="1"/>
  <c r="T58" i="1"/>
  <c r="S58" i="1"/>
  <c r="R58" i="1"/>
  <c r="Q58" i="1"/>
  <c r="P58" i="1"/>
  <c r="O58" i="1"/>
  <c r="N58" i="1"/>
  <c r="M58" i="1"/>
  <c r="L58" i="1"/>
  <c r="K58" i="1"/>
  <c r="J58" i="1"/>
  <c r="U57" i="1"/>
  <c r="T57" i="1"/>
  <c r="S57" i="1"/>
  <c r="R57" i="1"/>
  <c r="Q57" i="1"/>
  <c r="P57" i="1"/>
  <c r="O57" i="1"/>
  <c r="N57" i="1"/>
  <c r="M57" i="1"/>
  <c r="L57" i="1"/>
  <c r="K57" i="1"/>
  <c r="J57" i="1"/>
  <c r="U56" i="1"/>
  <c r="T56" i="1"/>
  <c r="S56" i="1"/>
  <c r="R56" i="1"/>
  <c r="Q56" i="1"/>
  <c r="P56" i="1"/>
  <c r="O56" i="1"/>
  <c r="N56" i="1"/>
  <c r="M56" i="1"/>
  <c r="L56" i="1"/>
  <c r="K56" i="1"/>
  <c r="J56" i="1"/>
  <c r="U55" i="1"/>
  <c r="T55" i="1"/>
  <c r="S55" i="1"/>
  <c r="R55" i="1"/>
  <c r="Q55" i="1"/>
  <c r="P55" i="1"/>
  <c r="O55" i="1"/>
  <c r="N55" i="1"/>
  <c r="M55" i="1"/>
  <c r="L55" i="1"/>
  <c r="K55" i="1"/>
  <c r="J55" i="1"/>
  <c r="U54" i="1"/>
  <c r="T54" i="1"/>
  <c r="S54" i="1"/>
  <c r="R54" i="1"/>
  <c r="Q54" i="1"/>
  <c r="P54" i="1"/>
  <c r="O54" i="1"/>
  <c r="N54" i="1"/>
  <c r="M54" i="1"/>
  <c r="L54" i="1"/>
  <c r="K54" i="1"/>
  <c r="J54" i="1"/>
  <c r="U53" i="1"/>
  <c r="T53" i="1"/>
  <c r="S53" i="1"/>
  <c r="R53" i="1"/>
  <c r="Q53" i="1"/>
  <c r="P53" i="1"/>
  <c r="O53" i="1"/>
  <c r="N53" i="1"/>
  <c r="M53" i="1"/>
  <c r="L53" i="1"/>
  <c r="K53" i="1"/>
  <c r="J53" i="1"/>
  <c r="U50" i="1"/>
  <c r="T50" i="1"/>
  <c r="S50" i="1"/>
  <c r="R50" i="1"/>
  <c r="Q50" i="1"/>
  <c r="P50" i="1"/>
  <c r="O50" i="1"/>
  <c r="N50" i="1"/>
  <c r="M50" i="1"/>
  <c r="L50" i="1"/>
  <c r="K50" i="1"/>
  <c r="J50" i="1"/>
  <c r="U49" i="1"/>
  <c r="T49" i="1"/>
  <c r="S49" i="1"/>
  <c r="R49" i="1"/>
  <c r="Q49" i="1"/>
  <c r="P49" i="1"/>
  <c r="O49" i="1"/>
  <c r="N49" i="1"/>
  <c r="M49" i="1"/>
  <c r="L49" i="1"/>
  <c r="K49" i="1"/>
  <c r="J49" i="1"/>
  <c r="U48" i="1"/>
  <c r="T48" i="1"/>
  <c r="S48" i="1"/>
  <c r="R48" i="1"/>
  <c r="Q48" i="1"/>
  <c r="P48" i="1"/>
  <c r="O48" i="1"/>
  <c r="N48" i="1"/>
  <c r="M48" i="1"/>
  <c r="L48" i="1"/>
  <c r="K48" i="1"/>
  <c r="J48" i="1"/>
  <c r="U47" i="1"/>
  <c r="T47" i="1"/>
  <c r="S47" i="1"/>
  <c r="R47" i="1"/>
  <c r="Q47" i="1"/>
  <c r="P47" i="1"/>
  <c r="O47" i="1"/>
  <c r="N47" i="1"/>
  <c r="M47" i="1"/>
  <c r="L47" i="1"/>
  <c r="K47" i="1"/>
  <c r="J47" i="1"/>
  <c r="U46" i="1"/>
  <c r="T46" i="1"/>
  <c r="S46" i="1"/>
  <c r="R46" i="1"/>
  <c r="Q46" i="1"/>
  <c r="P46" i="1"/>
  <c r="O46" i="1"/>
  <c r="N46" i="1"/>
  <c r="M46" i="1"/>
  <c r="L46" i="1"/>
  <c r="K46" i="1"/>
  <c r="J46" i="1"/>
  <c r="U45" i="1"/>
  <c r="T45" i="1"/>
  <c r="S45" i="1"/>
  <c r="R45" i="1"/>
  <c r="Q45" i="1"/>
  <c r="P45" i="1"/>
  <c r="O45" i="1"/>
  <c r="N45" i="1"/>
  <c r="M45" i="1"/>
  <c r="L45" i="1"/>
  <c r="K45" i="1"/>
  <c r="J45" i="1"/>
  <c r="U44" i="1"/>
  <c r="T44" i="1"/>
  <c r="S44" i="1"/>
  <c r="R44" i="1"/>
  <c r="Q44" i="1"/>
  <c r="P44" i="1"/>
  <c r="O44" i="1"/>
  <c r="N44" i="1"/>
  <c r="M44" i="1"/>
  <c r="L44" i="1"/>
  <c r="K44" i="1"/>
  <c r="J44" i="1"/>
  <c r="U43" i="1"/>
  <c r="T43" i="1"/>
  <c r="S43" i="1"/>
  <c r="R43" i="1"/>
  <c r="Q43" i="1"/>
  <c r="P43" i="1"/>
  <c r="O43" i="1"/>
  <c r="N43" i="1"/>
  <c r="M43" i="1"/>
  <c r="L43" i="1"/>
  <c r="K43" i="1"/>
  <c r="J43" i="1"/>
  <c r="U40" i="1"/>
  <c r="T40" i="1"/>
  <c r="S40" i="1"/>
  <c r="R40" i="1"/>
  <c r="Q40" i="1"/>
  <c r="P40" i="1"/>
  <c r="O40" i="1"/>
  <c r="N40" i="1"/>
  <c r="M40" i="1"/>
  <c r="L40" i="1"/>
  <c r="K40" i="1"/>
  <c r="J40" i="1"/>
  <c r="U39" i="1"/>
  <c r="T39" i="1"/>
  <c r="S39" i="1"/>
  <c r="R39" i="1"/>
  <c r="Q39" i="1"/>
  <c r="P39" i="1"/>
  <c r="O39" i="1"/>
  <c r="N39" i="1"/>
  <c r="M39" i="1"/>
  <c r="L39" i="1"/>
  <c r="K39" i="1"/>
  <c r="J39" i="1"/>
  <c r="U38" i="1"/>
  <c r="T38" i="1"/>
  <c r="S38" i="1"/>
  <c r="R38" i="1"/>
  <c r="Q38" i="1"/>
  <c r="P38" i="1"/>
  <c r="O38" i="1"/>
  <c r="N38" i="1"/>
  <c r="M38" i="1"/>
  <c r="L38" i="1"/>
  <c r="K38" i="1"/>
  <c r="J38" i="1"/>
  <c r="U37" i="1"/>
  <c r="T37" i="1"/>
  <c r="S37" i="1"/>
  <c r="R37" i="1"/>
  <c r="Q37" i="1"/>
  <c r="P37" i="1"/>
  <c r="O37" i="1"/>
  <c r="N37" i="1"/>
  <c r="M37" i="1"/>
  <c r="L37" i="1"/>
  <c r="K37" i="1"/>
  <c r="J37" i="1"/>
  <c r="U36" i="1"/>
  <c r="T36" i="1"/>
  <c r="S36" i="1"/>
  <c r="R36" i="1"/>
  <c r="Q36" i="1"/>
  <c r="P36" i="1"/>
  <c r="O36" i="1"/>
  <c r="N36" i="1"/>
  <c r="M36" i="1"/>
  <c r="L36" i="1"/>
  <c r="K36" i="1"/>
  <c r="J36" i="1"/>
  <c r="U35" i="1"/>
  <c r="T35" i="1"/>
  <c r="S35" i="1"/>
  <c r="R35" i="1"/>
  <c r="Q35" i="1"/>
  <c r="P35" i="1"/>
  <c r="O35" i="1"/>
  <c r="N35" i="1"/>
  <c r="M35" i="1"/>
  <c r="L35" i="1"/>
  <c r="K35" i="1"/>
  <c r="J35" i="1"/>
  <c r="U34" i="1"/>
  <c r="T34" i="1"/>
  <c r="S34" i="1"/>
  <c r="R34" i="1"/>
  <c r="Q34" i="1"/>
  <c r="P34" i="1"/>
  <c r="O34" i="1"/>
  <c r="N34" i="1"/>
  <c r="M34" i="1"/>
  <c r="L34" i="1"/>
  <c r="K34" i="1"/>
  <c r="J34" i="1"/>
  <c r="U33" i="1"/>
  <c r="T33" i="1"/>
  <c r="S33" i="1"/>
  <c r="R33" i="1"/>
  <c r="Q33" i="1"/>
  <c r="P33" i="1"/>
  <c r="O33" i="1"/>
  <c r="N33" i="1"/>
  <c r="M33" i="1"/>
  <c r="L33" i="1"/>
  <c r="K33" i="1"/>
  <c r="J33" i="1"/>
  <c r="U29" i="1"/>
  <c r="T29" i="1"/>
  <c r="S29" i="1"/>
  <c r="R29" i="1"/>
  <c r="Q29" i="1"/>
  <c r="P29" i="1"/>
  <c r="O29" i="1"/>
  <c r="N29" i="1"/>
  <c r="M29" i="1"/>
  <c r="L29" i="1"/>
  <c r="K29" i="1"/>
  <c r="J29" i="1"/>
  <c r="U28" i="1"/>
  <c r="T28" i="1"/>
  <c r="S28" i="1"/>
  <c r="R28" i="1"/>
  <c r="Q28" i="1"/>
  <c r="P28" i="1"/>
  <c r="O28" i="1"/>
  <c r="N28" i="1"/>
  <c r="M28" i="1"/>
  <c r="L28" i="1"/>
  <c r="K28" i="1"/>
  <c r="J28" i="1"/>
  <c r="U27" i="1"/>
  <c r="T27" i="1"/>
  <c r="S27" i="1"/>
  <c r="R27" i="1"/>
  <c r="Q27" i="1"/>
  <c r="P27" i="1"/>
  <c r="O27" i="1"/>
  <c r="N27" i="1"/>
  <c r="M27" i="1"/>
  <c r="L27" i="1"/>
  <c r="K27" i="1"/>
  <c r="J27" i="1"/>
  <c r="U26" i="1"/>
  <c r="T26" i="1"/>
  <c r="S26" i="1"/>
  <c r="R26" i="1"/>
  <c r="Q26" i="1"/>
  <c r="P26" i="1"/>
  <c r="O26" i="1"/>
  <c r="N26" i="1"/>
  <c r="M26" i="1"/>
  <c r="L26" i="1"/>
  <c r="K26" i="1"/>
  <c r="J26" i="1"/>
  <c r="U25" i="1"/>
  <c r="T25" i="1"/>
  <c r="S25" i="1"/>
  <c r="R25" i="1"/>
  <c r="Q25" i="1"/>
  <c r="P25" i="1"/>
  <c r="O25" i="1"/>
  <c r="N25" i="1"/>
  <c r="M25" i="1"/>
  <c r="L25" i="1"/>
  <c r="K25" i="1"/>
  <c r="J25" i="1"/>
  <c r="U24" i="1"/>
  <c r="T24" i="1"/>
  <c r="S24" i="1"/>
  <c r="R24" i="1"/>
  <c r="Q24" i="1"/>
  <c r="P24" i="1"/>
  <c r="O24" i="1"/>
  <c r="N24" i="1"/>
  <c r="M24" i="1"/>
  <c r="L24" i="1"/>
  <c r="K24" i="1"/>
  <c r="J24" i="1"/>
  <c r="U23" i="1"/>
  <c r="T23" i="1"/>
  <c r="S23" i="1"/>
  <c r="R23" i="1"/>
  <c r="Q23" i="1"/>
  <c r="P23" i="1"/>
  <c r="O23" i="1"/>
  <c r="N23" i="1"/>
  <c r="M23" i="1"/>
  <c r="L23" i="1"/>
  <c r="K23" i="1"/>
  <c r="J23" i="1"/>
  <c r="U22" i="1"/>
  <c r="T22" i="1"/>
  <c r="S22" i="1"/>
  <c r="R22" i="1"/>
  <c r="Q22" i="1"/>
  <c r="P22" i="1"/>
  <c r="O22" i="1"/>
  <c r="N22" i="1"/>
  <c r="M22" i="1"/>
  <c r="L22" i="1"/>
  <c r="K22" i="1"/>
  <c r="J22" i="1"/>
  <c r="U19" i="1"/>
  <c r="T19" i="1"/>
  <c r="S19" i="1"/>
  <c r="R19" i="1"/>
  <c r="Q19" i="1"/>
  <c r="P19" i="1"/>
  <c r="O19" i="1"/>
  <c r="N19" i="1"/>
  <c r="M19" i="1"/>
  <c r="L19" i="1"/>
  <c r="K19" i="1"/>
  <c r="J19" i="1"/>
  <c r="U18" i="1"/>
  <c r="T18" i="1"/>
  <c r="S18" i="1"/>
  <c r="R18" i="1"/>
  <c r="Q18" i="1"/>
  <c r="P18" i="1"/>
  <c r="O18" i="1"/>
  <c r="N18" i="1"/>
  <c r="M18" i="1"/>
  <c r="L18" i="1"/>
  <c r="K18" i="1"/>
  <c r="J18" i="1"/>
  <c r="U17" i="1"/>
  <c r="T17" i="1"/>
  <c r="S17" i="1"/>
  <c r="R17" i="1"/>
  <c r="Q17" i="1"/>
  <c r="P17" i="1"/>
  <c r="O17" i="1"/>
  <c r="N17" i="1"/>
  <c r="M17" i="1"/>
  <c r="L17" i="1"/>
  <c r="K17" i="1"/>
  <c r="J17" i="1"/>
  <c r="U16" i="1"/>
  <c r="T16" i="1"/>
  <c r="S16" i="1"/>
  <c r="R16" i="1"/>
  <c r="Q16" i="1"/>
  <c r="P16" i="1"/>
  <c r="O16" i="1"/>
  <c r="N16" i="1"/>
  <c r="M16" i="1"/>
  <c r="L16" i="1"/>
  <c r="K16" i="1"/>
  <c r="J16" i="1"/>
  <c r="U15" i="1"/>
  <c r="T15" i="1"/>
  <c r="S15" i="1"/>
  <c r="R15" i="1"/>
  <c r="Q15" i="1"/>
  <c r="P15" i="1"/>
  <c r="O15" i="1"/>
  <c r="N15" i="1"/>
  <c r="M15" i="1"/>
  <c r="L15" i="1"/>
  <c r="K15" i="1"/>
  <c r="J15" i="1"/>
  <c r="U14" i="1"/>
  <c r="T14" i="1"/>
  <c r="S14" i="1"/>
  <c r="R14" i="1"/>
  <c r="Q14" i="1"/>
  <c r="P14" i="1"/>
  <c r="O14" i="1"/>
  <c r="N14" i="1"/>
  <c r="M14" i="1"/>
  <c r="L14" i="1"/>
  <c r="K14" i="1"/>
  <c r="J14" i="1"/>
  <c r="U11" i="1"/>
  <c r="T11" i="1"/>
  <c r="S11" i="1"/>
  <c r="R11" i="1"/>
  <c r="Q11" i="1"/>
  <c r="P11" i="1"/>
  <c r="O11" i="1"/>
  <c r="N11" i="1"/>
  <c r="M11" i="1"/>
  <c r="L11" i="1"/>
  <c r="K11" i="1"/>
  <c r="J11" i="1"/>
  <c r="U10" i="1"/>
  <c r="T10" i="1"/>
  <c r="S10" i="1"/>
  <c r="R10" i="1"/>
  <c r="Q10" i="1"/>
  <c r="P10" i="1"/>
  <c r="O10" i="1"/>
  <c r="N10" i="1"/>
  <c r="M10" i="1"/>
  <c r="L10" i="1"/>
  <c r="K10" i="1"/>
  <c r="J10" i="1"/>
  <c r="U9" i="1"/>
  <c r="T9" i="1"/>
  <c r="S9" i="1"/>
  <c r="R9" i="1"/>
  <c r="Q9" i="1"/>
  <c r="P9" i="1"/>
  <c r="O9" i="1"/>
  <c r="N9" i="1"/>
  <c r="M9" i="1"/>
  <c r="L9" i="1"/>
  <c r="K9" i="1"/>
  <c r="J9" i="1"/>
  <c r="U8" i="1"/>
  <c r="T8" i="1"/>
  <c r="S8" i="1"/>
  <c r="R8" i="1"/>
  <c r="Q8" i="1"/>
  <c r="P8" i="1"/>
  <c r="O8" i="1"/>
  <c r="N8" i="1"/>
  <c r="M8" i="1"/>
  <c r="L8" i="1"/>
  <c r="K8" i="1"/>
  <c r="J8" i="1"/>
  <c r="U7" i="1"/>
  <c r="T7" i="1"/>
  <c r="S7" i="1"/>
  <c r="R7" i="1"/>
  <c r="Q7" i="1"/>
  <c r="P7" i="1"/>
  <c r="O7" i="1"/>
  <c r="N7" i="1"/>
  <c r="M7" i="1"/>
  <c r="L7" i="1"/>
  <c r="K7" i="1"/>
  <c r="J7" i="1"/>
  <c r="U6" i="1"/>
  <c r="T6" i="1"/>
  <c r="S6" i="1"/>
  <c r="R6" i="1"/>
  <c r="Q6" i="1"/>
  <c r="P6" i="1"/>
  <c r="O6" i="1"/>
  <c r="N6" i="1"/>
  <c r="M6" i="1"/>
  <c r="L6" i="1"/>
  <c r="K6" i="1"/>
  <c r="J6" i="1"/>
  <c r="U5" i="1"/>
  <c r="T5" i="1"/>
  <c r="S5" i="1"/>
  <c r="R5" i="1"/>
  <c r="Q5" i="1"/>
  <c r="P5" i="1"/>
  <c r="O5" i="1"/>
  <c r="N5" i="1"/>
  <c r="M5" i="1"/>
  <c r="L5" i="1"/>
  <c r="K5" i="1"/>
  <c r="J5" i="1"/>
  <c r="U4" i="1"/>
  <c r="T4" i="1"/>
  <c r="S4" i="1"/>
  <c r="R4" i="1"/>
  <c r="Q4" i="1"/>
  <c r="Q111" i="1" s="1"/>
  <c r="P4" i="1"/>
  <c r="O4" i="1"/>
  <c r="N4" i="1"/>
  <c r="M4" i="1"/>
  <c r="L4" i="1"/>
  <c r="K4" i="1"/>
  <c r="J4" i="1"/>
  <c r="S111" i="1" l="1"/>
  <c r="K111" i="1"/>
  <c r="R111" i="1"/>
  <c r="J111" i="1"/>
  <c r="M111" i="1"/>
  <c r="P111" i="1"/>
  <c r="U111" i="1"/>
  <c r="L111" i="1"/>
  <c r="T111" i="1"/>
  <c r="N111" i="1"/>
  <c r="O111" i="1"/>
  <c r="S117" i="2"/>
  <c r="R117" i="2"/>
  <c r="Q117" i="2"/>
  <c r="P117" i="2"/>
  <c r="O117" i="2"/>
  <c r="N117" i="2"/>
  <c r="M117" i="2"/>
  <c r="L117" i="2"/>
  <c r="K117" i="2"/>
  <c r="J117" i="2"/>
  <c r="I117" i="2"/>
  <c r="H117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S94" i="2"/>
  <c r="R94" i="2"/>
  <c r="Q94" i="2"/>
  <c r="P94" i="2"/>
  <c r="O94" i="2"/>
  <c r="N94" i="2"/>
  <c r="M94" i="2"/>
  <c r="L94" i="2"/>
  <c r="K94" i="2"/>
  <c r="J94" i="2"/>
  <c r="I94" i="2"/>
  <c r="H94" i="2"/>
  <c r="S93" i="2"/>
  <c r="R93" i="2"/>
  <c r="Q93" i="2"/>
  <c r="P93" i="2"/>
  <c r="O93" i="2"/>
  <c r="N93" i="2"/>
  <c r="M93" i="2"/>
  <c r="L93" i="2"/>
  <c r="K93" i="2"/>
  <c r="J93" i="2"/>
  <c r="I93" i="2"/>
  <c r="H93" i="2"/>
  <c r="S92" i="2"/>
  <c r="R92" i="2"/>
  <c r="Q92" i="2"/>
  <c r="P92" i="2"/>
  <c r="O92" i="2"/>
  <c r="N92" i="2"/>
  <c r="M92" i="2"/>
  <c r="L92" i="2"/>
  <c r="K92" i="2"/>
  <c r="J92" i="2"/>
  <c r="I92" i="2"/>
  <c r="H92" i="2"/>
  <c r="S89" i="2"/>
  <c r="R89" i="2"/>
  <c r="Q89" i="2"/>
  <c r="P89" i="2"/>
  <c r="O89" i="2"/>
  <c r="N89" i="2"/>
  <c r="M89" i="2"/>
  <c r="L89" i="2"/>
  <c r="K89" i="2"/>
  <c r="J89" i="2"/>
  <c r="I89" i="2"/>
  <c r="H89" i="2"/>
  <c r="S88" i="2"/>
  <c r="R88" i="2"/>
  <c r="Q88" i="2"/>
  <c r="P88" i="2"/>
  <c r="O88" i="2"/>
  <c r="N88" i="2"/>
  <c r="M88" i="2"/>
  <c r="L88" i="2"/>
  <c r="K88" i="2"/>
  <c r="J88" i="2"/>
  <c r="I88" i="2"/>
  <c r="H88" i="2"/>
  <c r="S87" i="2"/>
  <c r="R87" i="2"/>
  <c r="Q87" i="2"/>
  <c r="P87" i="2"/>
  <c r="O87" i="2"/>
  <c r="N87" i="2"/>
  <c r="M87" i="2"/>
  <c r="L87" i="2"/>
  <c r="K87" i="2"/>
  <c r="J87" i="2"/>
  <c r="I87" i="2"/>
  <c r="H87" i="2"/>
  <c r="S86" i="2"/>
  <c r="R86" i="2"/>
  <c r="Q86" i="2"/>
  <c r="P86" i="2"/>
  <c r="O86" i="2"/>
  <c r="N86" i="2"/>
  <c r="M86" i="2"/>
  <c r="L86" i="2"/>
  <c r="K86" i="2"/>
  <c r="J86" i="2"/>
  <c r="I86" i="2"/>
  <c r="H86" i="2"/>
  <c r="S85" i="2"/>
  <c r="R85" i="2"/>
  <c r="Q85" i="2"/>
  <c r="P85" i="2"/>
  <c r="O85" i="2"/>
  <c r="N85" i="2"/>
  <c r="M85" i="2"/>
  <c r="L85" i="2"/>
  <c r="K85" i="2"/>
  <c r="J85" i="2"/>
  <c r="I85" i="2"/>
  <c r="H85" i="2"/>
  <c r="S84" i="2"/>
  <c r="R84" i="2"/>
  <c r="Q84" i="2"/>
  <c r="P84" i="2"/>
  <c r="O84" i="2"/>
  <c r="N84" i="2"/>
  <c r="M84" i="2"/>
  <c r="L84" i="2"/>
  <c r="K84" i="2"/>
  <c r="J84" i="2"/>
  <c r="I84" i="2"/>
  <c r="H84" i="2"/>
  <c r="S83" i="2"/>
  <c r="R83" i="2"/>
  <c r="Q83" i="2"/>
  <c r="P83" i="2"/>
  <c r="O83" i="2"/>
  <c r="N83" i="2"/>
  <c r="M83" i="2"/>
  <c r="L83" i="2"/>
  <c r="K83" i="2"/>
  <c r="J83" i="2"/>
  <c r="I83" i="2"/>
  <c r="H83" i="2"/>
  <c r="S82" i="2"/>
  <c r="R82" i="2"/>
  <c r="Q82" i="2"/>
  <c r="P82" i="2"/>
  <c r="O82" i="2"/>
  <c r="N82" i="2"/>
  <c r="M82" i="2"/>
  <c r="L82" i="2"/>
  <c r="K82" i="2"/>
  <c r="J82" i="2"/>
  <c r="I82" i="2"/>
  <c r="H82" i="2"/>
  <c r="S79" i="2"/>
  <c r="R79" i="2"/>
  <c r="Q79" i="2"/>
  <c r="P79" i="2"/>
  <c r="O79" i="2"/>
  <c r="N79" i="2"/>
  <c r="M79" i="2"/>
  <c r="L79" i="2"/>
  <c r="K79" i="2"/>
  <c r="J79" i="2"/>
  <c r="I79" i="2"/>
  <c r="H79" i="2"/>
  <c r="S78" i="2"/>
  <c r="R78" i="2"/>
  <c r="Q78" i="2"/>
  <c r="P78" i="2"/>
  <c r="O78" i="2"/>
  <c r="N78" i="2"/>
  <c r="M78" i="2"/>
  <c r="L78" i="2"/>
  <c r="K78" i="2"/>
  <c r="J78" i="2"/>
  <c r="I78" i="2"/>
  <c r="H78" i="2"/>
  <c r="S77" i="2"/>
  <c r="R77" i="2"/>
  <c r="Q77" i="2"/>
  <c r="P77" i="2"/>
  <c r="O77" i="2"/>
  <c r="N77" i="2"/>
  <c r="M77" i="2"/>
  <c r="L77" i="2"/>
  <c r="K77" i="2"/>
  <c r="J77" i="2"/>
  <c r="I77" i="2"/>
  <c r="H77" i="2"/>
  <c r="S76" i="2"/>
  <c r="R76" i="2"/>
  <c r="Q76" i="2"/>
  <c r="P76" i="2"/>
  <c r="O76" i="2"/>
  <c r="N76" i="2"/>
  <c r="M76" i="2"/>
  <c r="L76" i="2"/>
  <c r="K76" i="2"/>
  <c r="J76" i="2"/>
  <c r="I76" i="2"/>
  <c r="H76" i="2"/>
  <c r="S75" i="2"/>
  <c r="R75" i="2"/>
  <c r="Q75" i="2"/>
  <c r="P75" i="2"/>
  <c r="O75" i="2"/>
  <c r="N75" i="2"/>
  <c r="M75" i="2"/>
  <c r="L75" i="2"/>
  <c r="K75" i="2"/>
  <c r="J75" i="2"/>
  <c r="I75" i="2"/>
  <c r="H75" i="2"/>
  <c r="S74" i="2"/>
  <c r="R74" i="2"/>
  <c r="Q74" i="2"/>
  <c r="P74" i="2"/>
  <c r="O74" i="2"/>
  <c r="N74" i="2"/>
  <c r="M74" i="2"/>
  <c r="L74" i="2"/>
  <c r="K74" i="2"/>
  <c r="J74" i="2"/>
  <c r="I74" i="2"/>
  <c r="H74" i="2"/>
  <c r="S73" i="2"/>
  <c r="R73" i="2"/>
  <c r="Q73" i="2"/>
  <c r="P73" i="2"/>
  <c r="O73" i="2"/>
  <c r="N73" i="2"/>
  <c r="M73" i="2"/>
  <c r="L73" i="2"/>
  <c r="K73" i="2"/>
  <c r="J73" i="2"/>
  <c r="I73" i="2"/>
  <c r="H73" i="2"/>
  <c r="S72" i="2"/>
  <c r="R72" i="2"/>
  <c r="Q72" i="2"/>
  <c r="P72" i="2"/>
  <c r="O72" i="2"/>
  <c r="N72" i="2"/>
  <c r="M72" i="2"/>
  <c r="L72" i="2"/>
  <c r="K72" i="2"/>
  <c r="J72" i="2"/>
  <c r="I72" i="2"/>
  <c r="H72" i="2"/>
  <c r="S69" i="2"/>
  <c r="R69" i="2"/>
  <c r="Q69" i="2"/>
  <c r="P69" i="2"/>
  <c r="O69" i="2"/>
  <c r="N69" i="2"/>
  <c r="M69" i="2"/>
  <c r="L69" i="2"/>
  <c r="K69" i="2"/>
  <c r="J69" i="2"/>
  <c r="I69" i="2"/>
  <c r="H69" i="2"/>
  <c r="S68" i="2"/>
  <c r="R68" i="2"/>
  <c r="Q68" i="2"/>
  <c r="P68" i="2"/>
  <c r="O68" i="2"/>
  <c r="N68" i="2"/>
  <c r="M68" i="2"/>
  <c r="L68" i="2"/>
  <c r="K68" i="2"/>
  <c r="J68" i="2"/>
  <c r="I68" i="2"/>
  <c r="H68" i="2"/>
  <c r="S67" i="2"/>
  <c r="R67" i="2"/>
  <c r="Q67" i="2"/>
  <c r="P67" i="2"/>
  <c r="O67" i="2"/>
  <c r="N67" i="2"/>
  <c r="M67" i="2"/>
  <c r="L67" i="2"/>
  <c r="K67" i="2"/>
  <c r="J67" i="2"/>
  <c r="I67" i="2"/>
  <c r="H67" i="2"/>
  <c r="S66" i="2"/>
  <c r="R66" i="2"/>
  <c r="Q66" i="2"/>
  <c r="P66" i="2"/>
  <c r="O66" i="2"/>
  <c r="N66" i="2"/>
  <c r="M66" i="2"/>
  <c r="L66" i="2"/>
  <c r="K66" i="2"/>
  <c r="J66" i="2"/>
  <c r="I66" i="2"/>
  <c r="H66" i="2"/>
  <c r="S65" i="2"/>
  <c r="R65" i="2"/>
  <c r="Q65" i="2"/>
  <c r="P65" i="2"/>
  <c r="O65" i="2"/>
  <c r="N65" i="2"/>
  <c r="M65" i="2"/>
  <c r="L65" i="2"/>
  <c r="K65" i="2"/>
  <c r="J65" i="2"/>
  <c r="I65" i="2"/>
  <c r="H65" i="2"/>
  <c r="S64" i="2"/>
  <c r="R64" i="2"/>
  <c r="Q64" i="2"/>
  <c r="P64" i="2"/>
  <c r="O64" i="2"/>
  <c r="N64" i="2"/>
  <c r="M64" i="2"/>
  <c r="L64" i="2"/>
  <c r="K64" i="2"/>
  <c r="J64" i="2"/>
  <c r="I64" i="2"/>
  <c r="H64" i="2"/>
  <c r="S63" i="2"/>
  <c r="R63" i="2"/>
  <c r="Q63" i="2"/>
  <c r="P63" i="2"/>
  <c r="O63" i="2"/>
  <c r="N63" i="2"/>
  <c r="M63" i="2"/>
  <c r="L63" i="2"/>
  <c r="K63" i="2"/>
  <c r="J63" i="2"/>
  <c r="I63" i="2"/>
  <c r="H63" i="2"/>
  <c r="S62" i="2"/>
  <c r="R62" i="2"/>
  <c r="Q62" i="2"/>
  <c r="P62" i="2"/>
  <c r="O62" i="2"/>
  <c r="N62" i="2"/>
  <c r="M62" i="2"/>
  <c r="L62" i="2"/>
  <c r="K62" i="2"/>
  <c r="J62" i="2"/>
  <c r="I62" i="2"/>
  <c r="H62" i="2"/>
  <c r="S59" i="2"/>
  <c r="R59" i="2"/>
  <c r="Q59" i="2"/>
  <c r="P59" i="2"/>
  <c r="O59" i="2"/>
  <c r="N59" i="2"/>
  <c r="M59" i="2"/>
  <c r="L59" i="2"/>
  <c r="K59" i="2"/>
  <c r="J59" i="2"/>
  <c r="I59" i="2"/>
  <c r="H59" i="2"/>
  <c r="S58" i="2"/>
  <c r="R58" i="2"/>
  <c r="Q58" i="2"/>
  <c r="P58" i="2"/>
  <c r="O58" i="2"/>
  <c r="N58" i="2"/>
  <c r="M58" i="2"/>
  <c r="L58" i="2"/>
  <c r="K58" i="2"/>
  <c r="J58" i="2"/>
  <c r="I58" i="2"/>
  <c r="H58" i="2"/>
  <c r="S57" i="2"/>
  <c r="R57" i="2"/>
  <c r="Q57" i="2"/>
  <c r="P57" i="2"/>
  <c r="O57" i="2"/>
  <c r="N57" i="2"/>
  <c r="M57" i="2"/>
  <c r="L57" i="2"/>
  <c r="K57" i="2"/>
  <c r="J57" i="2"/>
  <c r="I57" i="2"/>
  <c r="H57" i="2"/>
  <c r="S56" i="2"/>
  <c r="R56" i="2"/>
  <c r="Q56" i="2"/>
  <c r="P56" i="2"/>
  <c r="O56" i="2"/>
  <c r="N56" i="2"/>
  <c r="M56" i="2"/>
  <c r="L56" i="2"/>
  <c r="K56" i="2"/>
  <c r="J56" i="2"/>
  <c r="I56" i="2"/>
  <c r="H56" i="2"/>
  <c r="S55" i="2"/>
  <c r="R55" i="2"/>
  <c r="Q55" i="2"/>
  <c r="P55" i="2"/>
  <c r="O55" i="2"/>
  <c r="N55" i="2"/>
  <c r="M55" i="2"/>
  <c r="L55" i="2"/>
  <c r="K55" i="2"/>
  <c r="J55" i="2"/>
  <c r="I55" i="2"/>
  <c r="H55" i="2"/>
  <c r="S54" i="2"/>
  <c r="R54" i="2"/>
  <c r="Q54" i="2"/>
  <c r="P54" i="2"/>
  <c r="O54" i="2"/>
  <c r="N54" i="2"/>
  <c r="M54" i="2"/>
  <c r="L54" i="2"/>
  <c r="K54" i="2"/>
  <c r="J54" i="2"/>
  <c r="I54" i="2"/>
  <c r="H54" i="2"/>
  <c r="S53" i="2"/>
  <c r="R53" i="2"/>
  <c r="Q53" i="2"/>
  <c r="P53" i="2"/>
  <c r="O53" i="2"/>
  <c r="N53" i="2"/>
  <c r="M53" i="2"/>
  <c r="L53" i="2"/>
  <c r="K53" i="2"/>
  <c r="J53" i="2"/>
  <c r="I53" i="2"/>
  <c r="H53" i="2"/>
  <c r="S52" i="2"/>
  <c r="R52" i="2"/>
  <c r="Q52" i="2"/>
  <c r="P52" i="2"/>
  <c r="O52" i="2"/>
  <c r="N52" i="2"/>
  <c r="M52" i="2"/>
  <c r="L52" i="2"/>
  <c r="K52" i="2"/>
  <c r="J52" i="2"/>
  <c r="I52" i="2"/>
  <c r="H52" i="2"/>
  <c r="S49" i="2"/>
  <c r="R49" i="2"/>
  <c r="Q49" i="2"/>
  <c r="P49" i="2"/>
  <c r="O49" i="2"/>
  <c r="N49" i="2"/>
  <c r="M49" i="2"/>
  <c r="L49" i="2"/>
  <c r="K49" i="2"/>
  <c r="J49" i="2"/>
  <c r="I49" i="2"/>
  <c r="H49" i="2"/>
  <c r="S48" i="2"/>
  <c r="R48" i="2"/>
  <c r="Q48" i="2"/>
  <c r="P48" i="2"/>
  <c r="O48" i="2"/>
  <c r="N48" i="2"/>
  <c r="M48" i="2"/>
  <c r="L48" i="2"/>
  <c r="K48" i="2"/>
  <c r="J48" i="2"/>
  <c r="I48" i="2"/>
  <c r="H48" i="2"/>
  <c r="S47" i="2"/>
  <c r="R47" i="2"/>
  <c r="Q47" i="2"/>
  <c r="P47" i="2"/>
  <c r="O47" i="2"/>
  <c r="N47" i="2"/>
  <c r="M47" i="2"/>
  <c r="L47" i="2"/>
  <c r="K47" i="2"/>
  <c r="J47" i="2"/>
  <c r="I47" i="2"/>
  <c r="H47" i="2"/>
  <c r="S46" i="2"/>
  <c r="R46" i="2"/>
  <c r="Q46" i="2"/>
  <c r="P46" i="2"/>
  <c r="O46" i="2"/>
  <c r="N46" i="2"/>
  <c r="M46" i="2"/>
  <c r="L46" i="2"/>
  <c r="K46" i="2"/>
  <c r="J46" i="2"/>
  <c r="I46" i="2"/>
  <c r="H46" i="2"/>
  <c r="S45" i="2"/>
  <c r="R45" i="2"/>
  <c r="Q45" i="2"/>
  <c r="P45" i="2"/>
  <c r="O45" i="2"/>
  <c r="N45" i="2"/>
  <c r="M45" i="2"/>
  <c r="L45" i="2"/>
  <c r="K45" i="2"/>
  <c r="J45" i="2"/>
  <c r="I45" i="2"/>
  <c r="H45" i="2"/>
  <c r="S44" i="2"/>
  <c r="R44" i="2"/>
  <c r="Q44" i="2"/>
  <c r="P44" i="2"/>
  <c r="O44" i="2"/>
  <c r="N44" i="2"/>
  <c r="M44" i="2"/>
  <c r="L44" i="2"/>
  <c r="K44" i="2"/>
  <c r="J44" i="2"/>
  <c r="I44" i="2"/>
  <c r="H44" i="2"/>
  <c r="S43" i="2"/>
  <c r="R43" i="2"/>
  <c r="Q43" i="2"/>
  <c r="P43" i="2"/>
  <c r="O43" i="2"/>
  <c r="N43" i="2"/>
  <c r="M43" i="2"/>
  <c r="L43" i="2"/>
  <c r="K43" i="2"/>
  <c r="J43" i="2"/>
  <c r="I43" i="2"/>
  <c r="H43" i="2"/>
  <c r="S42" i="2"/>
  <c r="R42" i="2"/>
  <c r="Q42" i="2"/>
  <c r="P42" i="2"/>
  <c r="O42" i="2"/>
  <c r="N42" i="2"/>
  <c r="M42" i="2"/>
  <c r="L42" i="2"/>
  <c r="K42" i="2"/>
  <c r="J42" i="2"/>
  <c r="I42" i="2"/>
  <c r="H42" i="2"/>
  <c r="S39" i="2"/>
  <c r="R39" i="2"/>
  <c r="Q39" i="2"/>
  <c r="P39" i="2"/>
  <c r="O39" i="2"/>
  <c r="N39" i="2"/>
  <c r="M39" i="2"/>
  <c r="L39" i="2"/>
  <c r="K39" i="2"/>
  <c r="J39" i="2"/>
  <c r="I39" i="2"/>
  <c r="H39" i="2"/>
  <c r="S38" i="2"/>
  <c r="R38" i="2"/>
  <c r="Q38" i="2"/>
  <c r="P38" i="2"/>
  <c r="O38" i="2"/>
  <c r="N38" i="2"/>
  <c r="M38" i="2"/>
  <c r="L38" i="2"/>
  <c r="K38" i="2"/>
  <c r="J38" i="2"/>
  <c r="I38" i="2"/>
  <c r="H38" i="2"/>
  <c r="S37" i="2"/>
  <c r="R37" i="2"/>
  <c r="Q37" i="2"/>
  <c r="P37" i="2"/>
  <c r="O37" i="2"/>
  <c r="N37" i="2"/>
  <c r="M37" i="2"/>
  <c r="L37" i="2"/>
  <c r="K37" i="2"/>
  <c r="J37" i="2"/>
  <c r="I37" i="2"/>
  <c r="H37" i="2"/>
  <c r="S36" i="2"/>
  <c r="R36" i="2"/>
  <c r="Q36" i="2"/>
  <c r="P36" i="2"/>
  <c r="O36" i="2"/>
  <c r="N36" i="2"/>
  <c r="M36" i="2"/>
  <c r="L36" i="2"/>
  <c r="K36" i="2"/>
  <c r="J36" i="2"/>
  <c r="I36" i="2"/>
  <c r="H36" i="2"/>
  <c r="S35" i="2"/>
  <c r="R35" i="2"/>
  <c r="Q35" i="2"/>
  <c r="P35" i="2"/>
  <c r="O35" i="2"/>
  <c r="N35" i="2"/>
  <c r="M35" i="2"/>
  <c r="L35" i="2"/>
  <c r="K35" i="2"/>
  <c r="J35" i="2"/>
  <c r="I35" i="2"/>
  <c r="H35" i="2"/>
  <c r="S34" i="2"/>
  <c r="R34" i="2"/>
  <c r="Q34" i="2"/>
  <c r="P34" i="2"/>
  <c r="O34" i="2"/>
  <c r="N34" i="2"/>
  <c r="M34" i="2"/>
  <c r="L34" i="2"/>
  <c r="K34" i="2"/>
  <c r="J34" i="2"/>
  <c r="I34" i="2"/>
  <c r="H34" i="2"/>
  <c r="S33" i="2"/>
  <c r="R33" i="2"/>
  <c r="Q33" i="2"/>
  <c r="P33" i="2"/>
  <c r="O33" i="2"/>
  <c r="N33" i="2"/>
  <c r="M33" i="2"/>
  <c r="L33" i="2"/>
  <c r="K33" i="2"/>
  <c r="J33" i="2"/>
  <c r="I33" i="2"/>
  <c r="H33" i="2"/>
  <c r="S32" i="2"/>
  <c r="R32" i="2"/>
  <c r="Q32" i="2"/>
  <c r="P32" i="2"/>
  <c r="O32" i="2"/>
  <c r="N32" i="2"/>
  <c r="M32" i="2"/>
  <c r="L32" i="2"/>
  <c r="K32" i="2"/>
  <c r="J32" i="2"/>
  <c r="I32" i="2"/>
  <c r="H32" i="2"/>
  <c r="S29" i="2"/>
  <c r="R29" i="2"/>
  <c r="Q29" i="2"/>
  <c r="P29" i="2"/>
  <c r="O29" i="2"/>
  <c r="N29" i="2"/>
  <c r="M29" i="2"/>
  <c r="L29" i="2"/>
  <c r="K29" i="2"/>
  <c r="J29" i="2"/>
  <c r="I29" i="2"/>
  <c r="H29" i="2"/>
  <c r="S28" i="2"/>
  <c r="R28" i="2"/>
  <c r="Q28" i="2"/>
  <c r="P28" i="2"/>
  <c r="O28" i="2"/>
  <c r="N28" i="2"/>
  <c r="M28" i="2"/>
  <c r="L28" i="2"/>
  <c r="K28" i="2"/>
  <c r="J28" i="2"/>
  <c r="I28" i="2"/>
  <c r="H28" i="2"/>
  <c r="S27" i="2"/>
  <c r="R27" i="2"/>
  <c r="Q27" i="2"/>
  <c r="P27" i="2"/>
  <c r="O27" i="2"/>
  <c r="N27" i="2"/>
  <c r="M27" i="2"/>
  <c r="L27" i="2"/>
  <c r="K27" i="2"/>
  <c r="J27" i="2"/>
  <c r="I27" i="2"/>
  <c r="H27" i="2"/>
  <c r="S26" i="2"/>
  <c r="R26" i="2"/>
  <c r="Q26" i="2"/>
  <c r="P26" i="2"/>
  <c r="O26" i="2"/>
  <c r="N26" i="2"/>
  <c r="M26" i="2"/>
  <c r="L26" i="2"/>
  <c r="K26" i="2"/>
  <c r="J26" i="2"/>
  <c r="I26" i="2"/>
  <c r="H26" i="2"/>
  <c r="S25" i="2"/>
  <c r="R25" i="2"/>
  <c r="Q25" i="2"/>
  <c r="P25" i="2"/>
  <c r="O25" i="2"/>
  <c r="N25" i="2"/>
  <c r="M25" i="2"/>
  <c r="L25" i="2"/>
  <c r="K25" i="2"/>
  <c r="J25" i="2"/>
  <c r="I25" i="2"/>
  <c r="H25" i="2"/>
  <c r="S24" i="2"/>
  <c r="R24" i="2"/>
  <c r="Q24" i="2"/>
  <c r="P24" i="2"/>
  <c r="O24" i="2"/>
  <c r="N24" i="2"/>
  <c r="M24" i="2"/>
  <c r="L24" i="2"/>
  <c r="K24" i="2"/>
  <c r="J24" i="2"/>
  <c r="I24" i="2"/>
  <c r="H24" i="2"/>
  <c r="S23" i="2"/>
  <c r="R23" i="2"/>
  <c r="Q23" i="2"/>
  <c r="P23" i="2"/>
  <c r="O23" i="2"/>
  <c r="N23" i="2"/>
  <c r="M23" i="2"/>
  <c r="L23" i="2"/>
  <c r="K23" i="2"/>
  <c r="J23" i="2"/>
  <c r="I23" i="2"/>
  <c r="H23" i="2"/>
  <c r="S22" i="2"/>
  <c r="R22" i="2"/>
  <c r="Q22" i="2"/>
  <c r="P22" i="2"/>
  <c r="O22" i="2"/>
  <c r="N22" i="2"/>
  <c r="M22" i="2"/>
  <c r="L22" i="2"/>
  <c r="K22" i="2"/>
  <c r="J22" i="2"/>
  <c r="I22" i="2"/>
  <c r="H22" i="2"/>
  <c r="S19" i="2"/>
  <c r="R19" i="2"/>
  <c r="Q19" i="2"/>
  <c r="P19" i="2"/>
  <c r="O19" i="2"/>
  <c r="N19" i="2"/>
  <c r="M19" i="2"/>
  <c r="L19" i="2"/>
  <c r="K19" i="2"/>
  <c r="J19" i="2"/>
  <c r="I19" i="2"/>
  <c r="H19" i="2"/>
  <c r="S18" i="2"/>
  <c r="R18" i="2"/>
  <c r="Q18" i="2"/>
  <c r="P18" i="2"/>
  <c r="O18" i="2"/>
  <c r="N18" i="2"/>
  <c r="M18" i="2"/>
  <c r="L18" i="2"/>
  <c r="K18" i="2"/>
  <c r="J18" i="2"/>
  <c r="I18" i="2"/>
  <c r="H18" i="2"/>
  <c r="S17" i="2"/>
  <c r="R17" i="2"/>
  <c r="Q17" i="2"/>
  <c r="P17" i="2"/>
  <c r="O17" i="2"/>
  <c r="N17" i="2"/>
  <c r="M17" i="2"/>
  <c r="L17" i="2"/>
  <c r="K17" i="2"/>
  <c r="J17" i="2"/>
  <c r="I17" i="2"/>
  <c r="H17" i="2"/>
  <c r="S16" i="2"/>
  <c r="R16" i="2"/>
  <c r="Q16" i="2"/>
  <c r="P16" i="2"/>
  <c r="O16" i="2"/>
  <c r="N16" i="2"/>
  <c r="M16" i="2"/>
  <c r="L16" i="2"/>
  <c r="K16" i="2"/>
  <c r="J16" i="2"/>
  <c r="I16" i="2"/>
  <c r="H16" i="2"/>
  <c r="S15" i="2"/>
  <c r="R15" i="2"/>
  <c r="Q15" i="2"/>
  <c r="P15" i="2"/>
  <c r="O15" i="2"/>
  <c r="N15" i="2"/>
  <c r="M15" i="2"/>
  <c r="L15" i="2"/>
  <c r="K15" i="2"/>
  <c r="J15" i="2"/>
  <c r="I15" i="2"/>
  <c r="H15" i="2"/>
  <c r="S14" i="2"/>
  <c r="R14" i="2"/>
  <c r="Q14" i="2"/>
  <c r="P14" i="2"/>
  <c r="O14" i="2"/>
  <c r="N14" i="2"/>
  <c r="M14" i="2"/>
  <c r="L14" i="2"/>
  <c r="K14" i="2"/>
  <c r="J14" i="2"/>
  <c r="I14" i="2"/>
  <c r="H14" i="2"/>
  <c r="S11" i="2"/>
  <c r="R11" i="2"/>
  <c r="Q11" i="2"/>
  <c r="P11" i="2"/>
  <c r="O11" i="2"/>
  <c r="N11" i="2"/>
  <c r="M11" i="2"/>
  <c r="L11" i="2"/>
  <c r="K11" i="2"/>
  <c r="J11" i="2"/>
  <c r="I11" i="2"/>
  <c r="H11" i="2"/>
  <c r="S10" i="2"/>
  <c r="R10" i="2"/>
  <c r="Q10" i="2"/>
  <c r="P10" i="2"/>
  <c r="O10" i="2"/>
  <c r="N10" i="2"/>
  <c r="M10" i="2"/>
  <c r="L10" i="2"/>
  <c r="K10" i="2"/>
  <c r="J10" i="2"/>
  <c r="I10" i="2"/>
  <c r="H10" i="2"/>
  <c r="S9" i="2"/>
  <c r="R9" i="2"/>
  <c r="Q9" i="2"/>
  <c r="P9" i="2"/>
  <c r="O9" i="2"/>
  <c r="N9" i="2"/>
  <c r="M9" i="2"/>
  <c r="L9" i="2"/>
  <c r="K9" i="2"/>
  <c r="J9" i="2"/>
  <c r="I9" i="2"/>
  <c r="H9" i="2"/>
  <c r="S8" i="2"/>
  <c r="R8" i="2"/>
  <c r="Q8" i="2"/>
  <c r="P8" i="2"/>
  <c r="O8" i="2"/>
  <c r="N8" i="2"/>
  <c r="M8" i="2"/>
  <c r="L8" i="2"/>
  <c r="K8" i="2"/>
  <c r="J8" i="2"/>
  <c r="I8" i="2"/>
  <c r="H8" i="2"/>
  <c r="S7" i="2"/>
  <c r="R7" i="2"/>
  <c r="Q7" i="2"/>
  <c r="P7" i="2"/>
  <c r="O7" i="2"/>
  <c r="N7" i="2"/>
  <c r="M7" i="2"/>
  <c r="L7" i="2"/>
  <c r="K7" i="2"/>
  <c r="J7" i="2"/>
  <c r="I7" i="2"/>
  <c r="H7" i="2"/>
  <c r="S6" i="2"/>
  <c r="R6" i="2"/>
  <c r="Q6" i="2"/>
  <c r="P6" i="2"/>
  <c r="O6" i="2"/>
  <c r="N6" i="2"/>
  <c r="M6" i="2"/>
  <c r="L6" i="2"/>
  <c r="K6" i="2"/>
  <c r="J6" i="2"/>
  <c r="I6" i="2"/>
  <c r="H6" i="2"/>
  <c r="S5" i="2"/>
  <c r="R5" i="2"/>
  <c r="Q5" i="2"/>
  <c r="P5" i="2"/>
  <c r="O5" i="2"/>
  <c r="N5" i="2"/>
  <c r="M5" i="2"/>
  <c r="L5" i="2"/>
  <c r="K5" i="2"/>
  <c r="J5" i="2"/>
  <c r="I5" i="2"/>
  <c r="H5" i="2"/>
  <c r="S4" i="2"/>
  <c r="R4" i="2"/>
  <c r="Q4" i="2"/>
  <c r="P4" i="2"/>
  <c r="O4" i="2"/>
  <c r="N4" i="2"/>
  <c r="M4" i="2"/>
  <c r="L4" i="2"/>
  <c r="K4" i="2"/>
  <c r="J4" i="2"/>
  <c r="I4" i="2"/>
  <c r="H4" i="2"/>
  <c r="O119" i="2" l="1"/>
  <c r="N119" i="2"/>
  <c r="H119" i="2"/>
  <c r="J119" i="2"/>
  <c r="R119" i="2"/>
  <c r="K119" i="2"/>
  <c r="S119" i="2"/>
  <c r="L119" i="2"/>
  <c r="P119" i="2"/>
  <c r="M119" i="2"/>
  <c r="I119" i="2"/>
  <c r="Q119" i="2"/>
  <c r="S125" i="4"/>
  <c r="R125" i="4"/>
  <c r="Q125" i="4"/>
  <c r="P125" i="4"/>
  <c r="O125" i="4"/>
  <c r="N125" i="4"/>
  <c r="M125" i="4"/>
  <c r="L125" i="4"/>
  <c r="K125" i="4"/>
  <c r="J125" i="4"/>
  <c r="I125" i="4"/>
  <c r="H125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S97" i="4"/>
  <c r="R97" i="4"/>
  <c r="Q97" i="4"/>
  <c r="P97" i="4"/>
  <c r="O97" i="4"/>
  <c r="N97" i="4"/>
  <c r="M97" i="4"/>
  <c r="L97" i="4"/>
  <c r="K97" i="4"/>
  <c r="J97" i="4"/>
  <c r="I97" i="4"/>
  <c r="H97" i="4"/>
  <c r="S96" i="4"/>
  <c r="R96" i="4"/>
  <c r="Q96" i="4"/>
  <c r="P96" i="4"/>
  <c r="O96" i="4"/>
  <c r="N96" i="4"/>
  <c r="M96" i="4"/>
  <c r="L96" i="4"/>
  <c r="K96" i="4"/>
  <c r="J96" i="4"/>
  <c r="I96" i="4"/>
  <c r="H96" i="4"/>
  <c r="S95" i="4"/>
  <c r="R95" i="4"/>
  <c r="Q95" i="4"/>
  <c r="P95" i="4"/>
  <c r="O95" i="4"/>
  <c r="N95" i="4"/>
  <c r="M95" i="4"/>
  <c r="L95" i="4"/>
  <c r="K95" i="4"/>
  <c r="J95" i="4"/>
  <c r="I95" i="4"/>
  <c r="H95" i="4"/>
  <c r="S94" i="4"/>
  <c r="R94" i="4"/>
  <c r="Q94" i="4"/>
  <c r="P94" i="4"/>
  <c r="O94" i="4"/>
  <c r="N94" i="4"/>
  <c r="M94" i="4"/>
  <c r="L94" i="4"/>
  <c r="K94" i="4"/>
  <c r="J94" i="4"/>
  <c r="I94" i="4"/>
  <c r="H94" i="4"/>
  <c r="S93" i="4"/>
  <c r="R93" i="4"/>
  <c r="Q93" i="4"/>
  <c r="P93" i="4"/>
  <c r="O93" i="4"/>
  <c r="N93" i="4"/>
  <c r="M93" i="4"/>
  <c r="L93" i="4"/>
  <c r="K93" i="4"/>
  <c r="J93" i="4"/>
  <c r="I93" i="4"/>
  <c r="H93" i="4"/>
  <c r="S92" i="4"/>
  <c r="R92" i="4"/>
  <c r="Q92" i="4"/>
  <c r="P92" i="4"/>
  <c r="O92" i="4"/>
  <c r="N92" i="4"/>
  <c r="M92" i="4"/>
  <c r="L92" i="4"/>
  <c r="K92" i="4"/>
  <c r="J92" i="4"/>
  <c r="I92" i="4"/>
  <c r="H92" i="4"/>
  <c r="S91" i="4"/>
  <c r="R91" i="4"/>
  <c r="Q91" i="4"/>
  <c r="P91" i="4"/>
  <c r="O91" i="4"/>
  <c r="N91" i="4"/>
  <c r="M91" i="4"/>
  <c r="L91" i="4"/>
  <c r="K91" i="4"/>
  <c r="J91" i="4"/>
  <c r="I91" i="4"/>
  <c r="H91" i="4"/>
  <c r="S90" i="4"/>
  <c r="R90" i="4"/>
  <c r="Q90" i="4"/>
  <c r="P90" i="4"/>
  <c r="O90" i="4"/>
  <c r="N90" i="4"/>
  <c r="M90" i="4"/>
  <c r="L90" i="4"/>
  <c r="K90" i="4"/>
  <c r="J90" i="4"/>
  <c r="I90" i="4"/>
  <c r="H90" i="4"/>
  <c r="S87" i="4"/>
  <c r="R87" i="4"/>
  <c r="Q87" i="4"/>
  <c r="P87" i="4"/>
  <c r="O87" i="4"/>
  <c r="N87" i="4"/>
  <c r="M87" i="4"/>
  <c r="L87" i="4"/>
  <c r="K87" i="4"/>
  <c r="J87" i="4"/>
  <c r="I87" i="4"/>
  <c r="H87" i="4"/>
  <c r="S86" i="4"/>
  <c r="R86" i="4"/>
  <c r="Q86" i="4"/>
  <c r="P86" i="4"/>
  <c r="O86" i="4"/>
  <c r="N86" i="4"/>
  <c r="M86" i="4"/>
  <c r="L86" i="4"/>
  <c r="K86" i="4"/>
  <c r="J86" i="4"/>
  <c r="I86" i="4"/>
  <c r="H86" i="4"/>
  <c r="S85" i="4"/>
  <c r="R85" i="4"/>
  <c r="Q85" i="4"/>
  <c r="P85" i="4"/>
  <c r="O85" i="4"/>
  <c r="N85" i="4"/>
  <c r="M85" i="4"/>
  <c r="L85" i="4"/>
  <c r="K85" i="4"/>
  <c r="J85" i="4"/>
  <c r="I85" i="4"/>
  <c r="H85" i="4"/>
  <c r="S84" i="4"/>
  <c r="R84" i="4"/>
  <c r="Q84" i="4"/>
  <c r="P84" i="4"/>
  <c r="O84" i="4"/>
  <c r="N84" i="4"/>
  <c r="M84" i="4"/>
  <c r="L84" i="4"/>
  <c r="K84" i="4"/>
  <c r="J84" i="4"/>
  <c r="I84" i="4"/>
  <c r="H84" i="4"/>
  <c r="S83" i="4"/>
  <c r="R83" i="4"/>
  <c r="Q83" i="4"/>
  <c r="P83" i="4"/>
  <c r="O83" i="4"/>
  <c r="N83" i="4"/>
  <c r="M83" i="4"/>
  <c r="L83" i="4"/>
  <c r="K83" i="4"/>
  <c r="J83" i="4"/>
  <c r="I83" i="4"/>
  <c r="H83" i="4"/>
  <c r="S82" i="4"/>
  <c r="R82" i="4"/>
  <c r="Q82" i="4"/>
  <c r="P82" i="4"/>
  <c r="O82" i="4"/>
  <c r="N82" i="4"/>
  <c r="M82" i="4"/>
  <c r="L82" i="4"/>
  <c r="K82" i="4"/>
  <c r="J82" i="4"/>
  <c r="I82" i="4"/>
  <c r="H82" i="4"/>
  <c r="S81" i="4"/>
  <c r="R81" i="4"/>
  <c r="Q81" i="4"/>
  <c r="P81" i="4"/>
  <c r="O81" i="4"/>
  <c r="N81" i="4"/>
  <c r="M81" i="4"/>
  <c r="L81" i="4"/>
  <c r="K81" i="4"/>
  <c r="J81" i="4"/>
  <c r="I81" i="4"/>
  <c r="H81" i="4"/>
  <c r="S80" i="4"/>
  <c r="R80" i="4"/>
  <c r="Q80" i="4"/>
  <c r="P80" i="4"/>
  <c r="O80" i="4"/>
  <c r="N80" i="4"/>
  <c r="M80" i="4"/>
  <c r="L80" i="4"/>
  <c r="K80" i="4"/>
  <c r="J80" i="4"/>
  <c r="I80" i="4"/>
  <c r="H80" i="4"/>
  <c r="S77" i="4"/>
  <c r="R77" i="4"/>
  <c r="Q77" i="4"/>
  <c r="P77" i="4"/>
  <c r="O77" i="4"/>
  <c r="N77" i="4"/>
  <c r="M77" i="4"/>
  <c r="L77" i="4"/>
  <c r="K77" i="4"/>
  <c r="J77" i="4"/>
  <c r="I77" i="4"/>
  <c r="H77" i="4"/>
  <c r="S76" i="4"/>
  <c r="R76" i="4"/>
  <c r="Q76" i="4"/>
  <c r="P76" i="4"/>
  <c r="O76" i="4"/>
  <c r="N76" i="4"/>
  <c r="M76" i="4"/>
  <c r="L76" i="4"/>
  <c r="K76" i="4"/>
  <c r="J76" i="4"/>
  <c r="I76" i="4"/>
  <c r="H76" i="4"/>
  <c r="S75" i="4"/>
  <c r="R75" i="4"/>
  <c r="Q75" i="4"/>
  <c r="P75" i="4"/>
  <c r="O75" i="4"/>
  <c r="N75" i="4"/>
  <c r="M75" i="4"/>
  <c r="L75" i="4"/>
  <c r="K75" i="4"/>
  <c r="J75" i="4"/>
  <c r="I75" i="4"/>
  <c r="H75" i="4"/>
  <c r="S74" i="4"/>
  <c r="R74" i="4"/>
  <c r="Q74" i="4"/>
  <c r="P74" i="4"/>
  <c r="O74" i="4"/>
  <c r="N74" i="4"/>
  <c r="M74" i="4"/>
  <c r="L74" i="4"/>
  <c r="K74" i="4"/>
  <c r="J74" i="4"/>
  <c r="I74" i="4"/>
  <c r="H74" i="4"/>
  <c r="S73" i="4"/>
  <c r="R73" i="4"/>
  <c r="Q73" i="4"/>
  <c r="P73" i="4"/>
  <c r="O73" i="4"/>
  <c r="N73" i="4"/>
  <c r="M73" i="4"/>
  <c r="L73" i="4"/>
  <c r="K73" i="4"/>
  <c r="J73" i="4"/>
  <c r="I73" i="4"/>
  <c r="H73" i="4"/>
  <c r="S72" i="4"/>
  <c r="R72" i="4"/>
  <c r="Q72" i="4"/>
  <c r="P72" i="4"/>
  <c r="O72" i="4"/>
  <c r="N72" i="4"/>
  <c r="M72" i="4"/>
  <c r="L72" i="4"/>
  <c r="K72" i="4"/>
  <c r="J72" i="4"/>
  <c r="I72" i="4"/>
  <c r="H72" i="4"/>
  <c r="S71" i="4"/>
  <c r="R71" i="4"/>
  <c r="Q71" i="4"/>
  <c r="P71" i="4"/>
  <c r="O71" i="4"/>
  <c r="N71" i="4"/>
  <c r="M71" i="4"/>
  <c r="L71" i="4"/>
  <c r="K71" i="4"/>
  <c r="J71" i="4"/>
  <c r="I71" i="4"/>
  <c r="H71" i="4"/>
  <c r="S70" i="4"/>
  <c r="R70" i="4"/>
  <c r="Q70" i="4"/>
  <c r="P70" i="4"/>
  <c r="O70" i="4"/>
  <c r="N70" i="4"/>
  <c r="M70" i="4"/>
  <c r="L70" i="4"/>
  <c r="K70" i="4"/>
  <c r="J70" i="4"/>
  <c r="I70" i="4"/>
  <c r="H70" i="4"/>
  <c r="S67" i="4"/>
  <c r="R67" i="4"/>
  <c r="Q67" i="4"/>
  <c r="P67" i="4"/>
  <c r="O67" i="4"/>
  <c r="N67" i="4"/>
  <c r="M67" i="4"/>
  <c r="L67" i="4"/>
  <c r="K67" i="4"/>
  <c r="J67" i="4"/>
  <c r="I67" i="4"/>
  <c r="H67" i="4"/>
  <c r="S66" i="4"/>
  <c r="R66" i="4"/>
  <c r="Q66" i="4"/>
  <c r="P66" i="4"/>
  <c r="O66" i="4"/>
  <c r="N66" i="4"/>
  <c r="M66" i="4"/>
  <c r="L66" i="4"/>
  <c r="K66" i="4"/>
  <c r="J66" i="4"/>
  <c r="I66" i="4"/>
  <c r="H66" i="4"/>
  <c r="S65" i="4"/>
  <c r="R65" i="4"/>
  <c r="Q65" i="4"/>
  <c r="P65" i="4"/>
  <c r="O65" i="4"/>
  <c r="N65" i="4"/>
  <c r="M65" i="4"/>
  <c r="L65" i="4"/>
  <c r="K65" i="4"/>
  <c r="J65" i="4"/>
  <c r="I65" i="4"/>
  <c r="H65" i="4"/>
  <c r="S64" i="4"/>
  <c r="R64" i="4"/>
  <c r="Q64" i="4"/>
  <c r="P64" i="4"/>
  <c r="O64" i="4"/>
  <c r="N64" i="4"/>
  <c r="M64" i="4"/>
  <c r="L64" i="4"/>
  <c r="K64" i="4"/>
  <c r="J64" i="4"/>
  <c r="I64" i="4"/>
  <c r="H64" i="4"/>
  <c r="S63" i="4"/>
  <c r="R63" i="4"/>
  <c r="Q63" i="4"/>
  <c r="P63" i="4"/>
  <c r="O63" i="4"/>
  <c r="N63" i="4"/>
  <c r="M63" i="4"/>
  <c r="L63" i="4"/>
  <c r="K63" i="4"/>
  <c r="J63" i="4"/>
  <c r="I63" i="4"/>
  <c r="H63" i="4"/>
  <c r="S62" i="4"/>
  <c r="R62" i="4"/>
  <c r="Q62" i="4"/>
  <c r="P62" i="4"/>
  <c r="O62" i="4"/>
  <c r="N62" i="4"/>
  <c r="M62" i="4"/>
  <c r="L62" i="4"/>
  <c r="K62" i="4"/>
  <c r="J62" i="4"/>
  <c r="I62" i="4"/>
  <c r="H62" i="4"/>
  <c r="S61" i="4"/>
  <c r="R61" i="4"/>
  <c r="Q61" i="4"/>
  <c r="P61" i="4"/>
  <c r="O61" i="4"/>
  <c r="N61" i="4"/>
  <c r="M61" i="4"/>
  <c r="L61" i="4"/>
  <c r="K61" i="4"/>
  <c r="J61" i="4"/>
  <c r="I61" i="4"/>
  <c r="H61" i="4"/>
  <c r="S60" i="4"/>
  <c r="R60" i="4"/>
  <c r="Q60" i="4"/>
  <c r="P60" i="4"/>
  <c r="O60" i="4"/>
  <c r="N60" i="4"/>
  <c r="M60" i="4"/>
  <c r="L60" i="4"/>
  <c r="K60" i="4"/>
  <c r="J60" i="4"/>
  <c r="I60" i="4"/>
  <c r="H60" i="4"/>
  <c r="S57" i="4"/>
  <c r="R57" i="4"/>
  <c r="Q57" i="4"/>
  <c r="P57" i="4"/>
  <c r="O57" i="4"/>
  <c r="N57" i="4"/>
  <c r="M57" i="4"/>
  <c r="L57" i="4"/>
  <c r="K57" i="4"/>
  <c r="J57" i="4"/>
  <c r="I57" i="4"/>
  <c r="H57" i="4"/>
  <c r="S56" i="4"/>
  <c r="R56" i="4"/>
  <c r="Q56" i="4"/>
  <c r="P56" i="4"/>
  <c r="O56" i="4"/>
  <c r="N56" i="4"/>
  <c r="M56" i="4"/>
  <c r="L56" i="4"/>
  <c r="K56" i="4"/>
  <c r="J56" i="4"/>
  <c r="I56" i="4"/>
  <c r="H56" i="4"/>
  <c r="S55" i="4"/>
  <c r="R55" i="4"/>
  <c r="Q55" i="4"/>
  <c r="P55" i="4"/>
  <c r="O55" i="4"/>
  <c r="N55" i="4"/>
  <c r="M55" i="4"/>
  <c r="L55" i="4"/>
  <c r="K55" i="4"/>
  <c r="J55" i="4"/>
  <c r="I55" i="4"/>
  <c r="H55" i="4"/>
  <c r="S54" i="4"/>
  <c r="R54" i="4"/>
  <c r="Q54" i="4"/>
  <c r="P54" i="4"/>
  <c r="O54" i="4"/>
  <c r="N54" i="4"/>
  <c r="M54" i="4"/>
  <c r="L54" i="4"/>
  <c r="K54" i="4"/>
  <c r="J54" i="4"/>
  <c r="I54" i="4"/>
  <c r="H54" i="4"/>
  <c r="S53" i="4"/>
  <c r="R53" i="4"/>
  <c r="Q53" i="4"/>
  <c r="P53" i="4"/>
  <c r="O53" i="4"/>
  <c r="N53" i="4"/>
  <c r="M53" i="4"/>
  <c r="L53" i="4"/>
  <c r="K53" i="4"/>
  <c r="J53" i="4"/>
  <c r="I53" i="4"/>
  <c r="H53" i="4"/>
  <c r="S52" i="4"/>
  <c r="R52" i="4"/>
  <c r="Q52" i="4"/>
  <c r="P52" i="4"/>
  <c r="O52" i="4"/>
  <c r="N52" i="4"/>
  <c r="M52" i="4"/>
  <c r="L52" i="4"/>
  <c r="K52" i="4"/>
  <c r="J52" i="4"/>
  <c r="I52" i="4"/>
  <c r="H52" i="4"/>
  <c r="S51" i="4"/>
  <c r="R51" i="4"/>
  <c r="Q51" i="4"/>
  <c r="P51" i="4"/>
  <c r="O51" i="4"/>
  <c r="N51" i="4"/>
  <c r="M51" i="4"/>
  <c r="L51" i="4"/>
  <c r="K51" i="4"/>
  <c r="J51" i="4"/>
  <c r="I51" i="4"/>
  <c r="H51" i="4"/>
  <c r="S50" i="4"/>
  <c r="R50" i="4"/>
  <c r="Q50" i="4"/>
  <c r="P50" i="4"/>
  <c r="O50" i="4"/>
  <c r="N50" i="4"/>
  <c r="M50" i="4"/>
  <c r="L50" i="4"/>
  <c r="K50" i="4"/>
  <c r="J50" i="4"/>
  <c r="I50" i="4"/>
  <c r="H50" i="4"/>
  <c r="S47" i="4"/>
  <c r="R47" i="4"/>
  <c r="Q47" i="4"/>
  <c r="P47" i="4"/>
  <c r="O47" i="4"/>
  <c r="N47" i="4"/>
  <c r="M47" i="4"/>
  <c r="L47" i="4"/>
  <c r="K47" i="4"/>
  <c r="J47" i="4"/>
  <c r="I47" i="4"/>
  <c r="H47" i="4"/>
  <c r="S46" i="4"/>
  <c r="R46" i="4"/>
  <c r="Q46" i="4"/>
  <c r="P46" i="4"/>
  <c r="O46" i="4"/>
  <c r="N46" i="4"/>
  <c r="M46" i="4"/>
  <c r="L46" i="4"/>
  <c r="K46" i="4"/>
  <c r="J46" i="4"/>
  <c r="I46" i="4"/>
  <c r="H46" i="4"/>
  <c r="S45" i="4"/>
  <c r="R45" i="4"/>
  <c r="Q45" i="4"/>
  <c r="P45" i="4"/>
  <c r="O45" i="4"/>
  <c r="N45" i="4"/>
  <c r="M45" i="4"/>
  <c r="L45" i="4"/>
  <c r="K45" i="4"/>
  <c r="J45" i="4"/>
  <c r="I45" i="4"/>
  <c r="H45" i="4"/>
  <c r="S44" i="4"/>
  <c r="R44" i="4"/>
  <c r="Q44" i="4"/>
  <c r="P44" i="4"/>
  <c r="O44" i="4"/>
  <c r="N44" i="4"/>
  <c r="M44" i="4"/>
  <c r="L44" i="4"/>
  <c r="K44" i="4"/>
  <c r="J44" i="4"/>
  <c r="I44" i="4"/>
  <c r="H44" i="4"/>
  <c r="S43" i="4"/>
  <c r="R43" i="4"/>
  <c r="Q43" i="4"/>
  <c r="P43" i="4"/>
  <c r="O43" i="4"/>
  <c r="N43" i="4"/>
  <c r="M43" i="4"/>
  <c r="L43" i="4"/>
  <c r="K43" i="4"/>
  <c r="J43" i="4"/>
  <c r="I43" i="4"/>
  <c r="H43" i="4"/>
  <c r="S42" i="4"/>
  <c r="R42" i="4"/>
  <c r="Q42" i="4"/>
  <c r="P42" i="4"/>
  <c r="O42" i="4"/>
  <c r="N42" i="4"/>
  <c r="M42" i="4"/>
  <c r="L42" i="4"/>
  <c r="K42" i="4"/>
  <c r="J42" i="4"/>
  <c r="I42" i="4"/>
  <c r="H42" i="4"/>
  <c r="S41" i="4"/>
  <c r="R41" i="4"/>
  <c r="Q41" i="4"/>
  <c r="P41" i="4"/>
  <c r="O41" i="4"/>
  <c r="N41" i="4"/>
  <c r="M41" i="4"/>
  <c r="L41" i="4"/>
  <c r="K41" i="4"/>
  <c r="J41" i="4"/>
  <c r="I41" i="4"/>
  <c r="H41" i="4"/>
  <c r="S40" i="4"/>
  <c r="R40" i="4"/>
  <c r="Q40" i="4"/>
  <c r="P40" i="4"/>
  <c r="O40" i="4"/>
  <c r="N40" i="4"/>
  <c r="M40" i="4"/>
  <c r="L40" i="4"/>
  <c r="K40" i="4"/>
  <c r="J40" i="4"/>
  <c r="I40" i="4"/>
  <c r="H40" i="4"/>
  <c r="S37" i="4"/>
  <c r="R37" i="4"/>
  <c r="Q37" i="4"/>
  <c r="P37" i="4"/>
  <c r="O37" i="4"/>
  <c r="N37" i="4"/>
  <c r="M37" i="4"/>
  <c r="L37" i="4"/>
  <c r="K37" i="4"/>
  <c r="J37" i="4"/>
  <c r="I37" i="4"/>
  <c r="H37" i="4"/>
  <c r="S36" i="4"/>
  <c r="R36" i="4"/>
  <c r="Q36" i="4"/>
  <c r="P36" i="4"/>
  <c r="O36" i="4"/>
  <c r="N36" i="4"/>
  <c r="M36" i="4"/>
  <c r="L36" i="4"/>
  <c r="K36" i="4"/>
  <c r="J36" i="4"/>
  <c r="I36" i="4"/>
  <c r="H36" i="4"/>
  <c r="S35" i="4"/>
  <c r="R35" i="4"/>
  <c r="Q35" i="4"/>
  <c r="P35" i="4"/>
  <c r="O35" i="4"/>
  <c r="N35" i="4"/>
  <c r="M35" i="4"/>
  <c r="L35" i="4"/>
  <c r="K35" i="4"/>
  <c r="J35" i="4"/>
  <c r="I35" i="4"/>
  <c r="H35" i="4"/>
  <c r="S34" i="4"/>
  <c r="R34" i="4"/>
  <c r="Q34" i="4"/>
  <c r="P34" i="4"/>
  <c r="O34" i="4"/>
  <c r="N34" i="4"/>
  <c r="M34" i="4"/>
  <c r="L34" i="4"/>
  <c r="K34" i="4"/>
  <c r="J34" i="4"/>
  <c r="I34" i="4"/>
  <c r="H34" i="4"/>
  <c r="S33" i="4"/>
  <c r="R33" i="4"/>
  <c r="Q33" i="4"/>
  <c r="P33" i="4"/>
  <c r="O33" i="4"/>
  <c r="N33" i="4"/>
  <c r="M33" i="4"/>
  <c r="L33" i="4"/>
  <c r="K33" i="4"/>
  <c r="J33" i="4"/>
  <c r="I33" i="4"/>
  <c r="H33" i="4"/>
  <c r="S32" i="4"/>
  <c r="R32" i="4"/>
  <c r="Q32" i="4"/>
  <c r="P32" i="4"/>
  <c r="O32" i="4"/>
  <c r="N32" i="4"/>
  <c r="M32" i="4"/>
  <c r="L32" i="4"/>
  <c r="K32" i="4"/>
  <c r="J32" i="4"/>
  <c r="I32" i="4"/>
  <c r="H32" i="4"/>
  <c r="S31" i="4"/>
  <c r="R31" i="4"/>
  <c r="Q31" i="4"/>
  <c r="P31" i="4"/>
  <c r="O31" i="4"/>
  <c r="N31" i="4"/>
  <c r="M31" i="4"/>
  <c r="L31" i="4"/>
  <c r="K31" i="4"/>
  <c r="J31" i="4"/>
  <c r="I31" i="4"/>
  <c r="H31" i="4"/>
  <c r="S30" i="4"/>
  <c r="R30" i="4"/>
  <c r="Q30" i="4"/>
  <c r="P30" i="4"/>
  <c r="O30" i="4"/>
  <c r="N30" i="4"/>
  <c r="M30" i="4"/>
  <c r="L30" i="4"/>
  <c r="K30" i="4"/>
  <c r="J30" i="4"/>
  <c r="I30" i="4"/>
  <c r="H30" i="4"/>
  <c r="S27" i="4"/>
  <c r="R27" i="4"/>
  <c r="Q27" i="4"/>
  <c r="P27" i="4"/>
  <c r="O27" i="4"/>
  <c r="N27" i="4"/>
  <c r="M27" i="4"/>
  <c r="L27" i="4"/>
  <c r="K27" i="4"/>
  <c r="J27" i="4"/>
  <c r="I27" i="4"/>
  <c r="H27" i="4"/>
  <c r="S26" i="4"/>
  <c r="R26" i="4"/>
  <c r="Q26" i="4"/>
  <c r="P26" i="4"/>
  <c r="O26" i="4"/>
  <c r="N26" i="4"/>
  <c r="M26" i="4"/>
  <c r="L26" i="4"/>
  <c r="K26" i="4"/>
  <c r="J26" i="4"/>
  <c r="I26" i="4"/>
  <c r="H26" i="4"/>
  <c r="S25" i="4"/>
  <c r="R25" i="4"/>
  <c r="Q25" i="4"/>
  <c r="P25" i="4"/>
  <c r="O25" i="4"/>
  <c r="N25" i="4"/>
  <c r="M25" i="4"/>
  <c r="L25" i="4"/>
  <c r="K25" i="4"/>
  <c r="J25" i="4"/>
  <c r="I25" i="4"/>
  <c r="H25" i="4"/>
  <c r="S24" i="4"/>
  <c r="R24" i="4"/>
  <c r="Q24" i="4"/>
  <c r="P24" i="4"/>
  <c r="O24" i="4"/>
  <c r="N24" i="4"/>
  <c r="M24" i="4"/>
  <c r="L24" i="4"/>
  <c r="K24" i="4"/>
  <c r="J24" i="4"/>
  <c r="I24" i="4"/>
  <c r="H24" i="4"/>
  <c r="S23" i="4"/>
  <c r="R23" i="4"/>
  <c r="Q23" i="4"/>
  <c r="P23" i="4"/>
  <c r="O23" i="4"/>
  <c r="N23" i="4"/>
  <c r="M23" i="4"/>
  <c r="L23" i="4"/>
  <c r="K23" i="4"/>
  <c r="J23" i="4"/>
  <c r="I23" i="4"/>
  <c r="H23" i="4"/>
  <c r="S22" i="4"/>
  <c r="R22" i="4"/>
  <c r="Q22" i="4"/>
  <c r="P22" i="4"/>
  <c r="O22" i="4"/>
  <c r="N22" i="4"/>
  <c r="M22" i="4"/>
  <c r="L22" i="4"/>
  <c r="K22" i="4"/>
  <c r="J22" i="4"/>
  <c r="I22" i="4"/>
  <c r="H22" i="4"/>
  <c r="S21" i="4"/>
  <c r="R21" i="4"/>
  <c r="Q21" i="4"/>
  <c r="P21" i="4"/>
  <c r="O21" i="4"/>
  <c r="N21" i="4"/>
  <c r="M21" i="4"/>
  <c r="L21" i="4"/>
  <c r="K21" i="4"/>
  <c r="J21" i="4"/>
  <c r="I21" i="4"/>
  <c r="H21" i="4"/>
  <c r="S20" i="4"/>
  <c r="R20" i="4"/>
  <c r="Q20" i="4"/>
  <c r="P20" i="4"/>
  <c r="O20" i="4"/>
  <c r="N20" i="4"/>
  <c r="M20" i="4"/>
  <c r="L20" i="4"/>
  <c r="K20" i="4"/>
  <c r="J20" i="4"/>
  <c r="I20" i="4"/>
  <c r="H20" i="4"/>
  <c r="S17" i="4"/>
  <c r="R17" i="4"/>
  <c r="Q17" i="4"/>
  <c r="P17" i="4"/>
  <c r="O17" i="4"/>
  <c r="N17" i="4"/>
  <c r="M17" i="4"/>
  <c r="L17" i="4"/>
  <c r="K17" i="4"/>
  <c r="J17" i="4"/>
  <c r="I17" i="4"/>
  <c r="H17" i="4"/>
  <c r="S16" i="4"/>
  <c r="R16" i="4"/>
  <c r="Q16" i="4"/>
  <c r="P16" i="4"/>
  <c r="O16" i="4"/>
  <c r="N16" i="4"/>
  <c r="M16" i="4"/>
  <c r="L16" i="4"/>
  <c r="K16" i="4"/>
  <c r="J16" i="4"/>
  <c r="I16" i="4"/>
  <c r="H16" i="4"/>
  <c r="S15" i="4"/>
  <c r="R15" i="4"/>
  <c r="Q15" i="4"/>
  <c r="P15" i="4"/>
  <c r="O15" i="4"/>
  <c r="N15" i="4"/>
  <c r="M15" i="4"/>
  <c r="L15" i="4"/>
  <c r="K15" i="4"/>
  <c r="J15" i="4"/>
  <c r="I15" i="4"/>
  <c r="H15" i="4"/>
  <c r="S14" i="4"/>
  <c r="R14" i="4"/>
  <c r="Q14" i="4"/>
  <c r="P14" i="4"/>
  <c r="O14" i="4"/>
  <c r="N14" i="4"/>
  <c r="M14" i="4"/>
  <c r="L14" i="4"/>
  <c r="K14" i="4"/>
  <c r="J14" i="4"/>
  <c r="I14" i="4"/>
  <c r="H14" i="4"/>
  <c r="S13" i="4"/>
  <c r="R13" i="4"/>
  <c r="Q13" i="4"/>
  <c r="P13" i="4"/>
  <c r="O13" i="4"/>
  <c r="N13" i="4"/>
  <c r="M13" i="4"/>
  <c r="L13" i="4"/>
  <c r="K13" i="4"/>
  <c r="J13" i="4"/>
  <c r="I13" i="4"/>
  <c r="H13" i="4"/>
  <c r="S12" i="4"/>
  <c r="R12" i="4"/>
  <c r="Q12" i="4"/>
  <c r="P12" i="4"/>
  <c r="O12" i="4"/>
  <c r="N12" i="4"/>
  <c r="M12" i="4"/>
  <c r="L12" i="4"/>
  <c r="K12" i="4"/>
  <c r="J12" i="4"/>
  <c r="I12" i="4"/>
  <c r="H12" i="4"/>
  <c r="S9" i="4"/>
  <c r="R9" i="4"/>
  <c r="Q9" i="4"/>
  <c r="P9" i="4"/>
  <c r="O9" i="4"/>
  <c r="N9" i="4"/>
  <c r="M9" i="4"/>
  <c r="L9" i="4"/>
  <c r="K9" i="4"/>
  <c r="J9" i="4"/>
  <c r="I9" i="4"/>
  <c r="H9" i="4"/>
  <c r="B9" i="4"/>
  <c r="S8" i="4"/>
  <c r="R8" i="4"/>
  <c r="Q8" i="4"/>
  <c r="P8" i="4"/>
  <c r="O8" i="4"/>
  <c r="N8" i="4"/>
  <c r="M8" i="4"/>
  <c r="L8" i="4"/>
  <c r="K8" i="4"/>
  <c r="J8" i="4"/>
  <c r="I8" i="4"/>
  <c r="H8" i="4"/>
  <c r="S7" i="4"/>
  <c r="R7" i="4"/>
  <c r="Q7" i="4"/>
  <c r="P7" i="4"/>
  <c r="O7" i="4"/>
  <c r="N7" i="4"/>
  <c r="M7" i="4"/>
  <c r="L7" i="4"/>
  <c r="K7" i="4"/>
  <c r="J7" i="4"/>
  <c r="I7" i="4"/>
  <c r="H7" i="4"/>
  <c r="B7" i="4"/>
  <c r="S6" i="4"/>
  <c r="R6" i="4"/>
  <c r="Q6" i="4"/>
  <c r="P6" i="4"/>
  <c r="O6" i="4"/>
  <c r="N6" i="4"/>
  <c r="M6" i="4"/>
  <c r="L6" i="4"/>
  <c r="K6" i="4"/>
  <c r="J6" i="4"/>
  <c r="I6" i="4"/>
  <c r="H6" i="4"/>
  <c r="S5" i="4"/>
  <c r="R5" i="4"/>
  <c r="Q5" i="4"/>
  <c r="P5" i="4"/>
  <c r="O5" i="4"/>
  <c r="N5" i="4"/>
  <c r="M5" i="4"/>
  <c r="L5" i="4"/>
  <c r="K5" i="4"/>
  <c r="J5" i="4"/>
  <c r="I5" i="4"/>
  <c r="H5" i="4"/>
  <c r="S4" i="4"/>
  <c r="R4" i="4"/>
  <c r="Q4" i="4"/>
  <c r="P4" i="4"/>
  <c r="O4" i="4"/>
  <c r="N4" i="4"/>
  <c r="M4" i="4"/>
  <c r="L4" i="4"/>
  <c r="K4" i="4"/>
  <c r="J4" i="4"/>
  <c r="I4" i="4"/>
  <c r="H4" i="4"/>
  <c r="S123" i="3"/>
  <c r="R123" i="3"/>
  <c r="Q123" i="3"/>
  <c r="P123" i="3"/>
  <c r="O123" i="3"/>
  <c r="N123" i="3"/>
  <c r="M123" i="3"/>
  <c r="L123" i="3"/>
  <c r="K123" i="3"/>
  <c r="J123" i="3"/>
  <c r="I123" i="3"/>
  <c r="H123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S99" i="3"/>
  <c r="R99" i="3"/>
  <c r="Q99" i="3"/>
  <c r="P99" i="3"/>
  <c r="O99" i="3"/>
  <c r="N99" i="3"/>
  <c r="M99" i="3"/>
  <c r="L99" i="3"/>
  <c r="K99" i="3"/>
  <c r="J99" i="3"/>
  <c r="I99" i="3"/>
  <c r="H99" i="3"/>
  <c r="S98" i="3"/>
  <c r="R98" i="3"/>
  <c r="Q98" i="3"/>
  <c r="P98" i="3"/>
  <c r="O98" i="3"/>
  <c r="N98" i="3"/>
  <c r="M98" i="3"/>
  <c r="L98" i="3"/>
  <c r="K98" i="3"/>
  <c r="J98" i="3"/>
  <c r="I98" i="3"/>
  <c r="H98" i="3"/>
  <c r="S95" i="3"/>
  <c r="R95" i="3"/>
  <c r="Q95" i="3"/>
  <c r="P95" i="3"/>
  <c r="O95" i="3"/>
  <c r="N95" i="3"/>
  <c r="M95" i="3"/>
  <c r="L95" i="3"/>
  <c r="K95" i="3"/>
  <c r="J95" i="3"/>
  <c r="I95" i="3"/>
  <c r="H95" i="3"/>
  <c r="S94" i="3"/>
  <c r="R94" i="3"/>
  <c r="Q94" i="3"/>
  <c r="P94" i="3"/>
  <c r="O94" i="3"/>
  <c r="N94" i="3"/>
  <c r="M94" i="3"/>
  <c r="L94" i="3"/>
  <c r="K94" i="3"/>
  <c r="J94" i="3"/>
  <c r="I94" i="3"/>
  <c r="H94" i="3"/>
  <c r="S93" i="3"/>
  <c r="R93" i="3"/>
  <c r="Q93" i="3"/>
  <c r="P93" i="3"/>
  <c r="O93" i="3"/>
  <c r="N93" i="3"/>
  <c r="M93" i="3"/>
  <c r="L93" i="3"/>
  <c r="K93" i="3"/>
  <c r="J93" i="3"/>
  <c r="I93" i="3"/>
  <c r="H93" i="3"/>
  <c r="S92" i="3"/>
  <c r="R92" i="3"/>
  <c r="Q92" i="3"/>
  <c r="P92" i="3"/>
  <c r="O92" i="3"/>
  <c r="N92" i="3"/>
  <c r="M92" i="3"/>
  <c r="L92" i="3"/>
  <c r="K92" i="3"/>
  <c r="J92" i="3"/>
  <c r="I92" i="3"/>
  <c r="H92" i="3"/>
  <c r="S91" i="3"/>
  <c r="R91" i="3"/>
  <c r="Q91" i="3"/>
  <c r="P91" i="3"/>
  <c r="O91" i="3"/>
  <c r="N91" i="3"/>
  <c r="M91" i="3"/>
  <c r="L91" i="3"/>
  <c r="K91" i="3"/>
  <c r="J91" i="3"/>
  <c r="I91" i="3"/>
  <c r="H91" i="3"/>
  <c r="S90" i="3"/>
  <c r="R90" i="3"/>
  <c r="Q90" i="3"/>
  <c r="P90" i="3"/>
  <c r="O90" i="3"/>
  <c r="N90" i="3"/>
  <c r="M90" i="3"/>
  <c r="L90" i="3"/>
  <c r="K90" i="3"/>
  <c r="J90" i="3"/>
  <c r="I90" i="3"/>
  <c r="H90" i="3"/>
  <c r="S89" i="3"/>
  <c r="R89" i="3"/>
  <c r="Q89" i="3"/>
  <c r="P89" i="3"/>
  <c r="O89" i="3"/>
  <c r="N89" i="3"/>
  <c r="M89" i="3"/>
  <c r="L89" i="3"/>
  <c r="K89" i="3"/>
  <c r="J89" i="3"/>
  <c r="I89" i="3"/>
  <c r="H89" i="3"/>
  <c r="S88" i="3"/>
  <c r="R88" i="3"/>
  <c r="Q88" i="3"/>
  <c r="P88" i="3"/>
  <c r="O88" i="3"/>
  <c r="N88" i="3"/>
  <c r="M88" i="3"/>
  <c r="L88" i="3"/>
  <c r="K88" i="3"/>
  <c r="J88" i="3"/>
  <c r="I88" i="3"/>
  <c r="H88" i="3"/>
  <c r="S85" i="3"/>
  <c r="R85" i="3"/>
  <c r="Q85" i="3"/>
  <c r="P85" i="3"/>
  <c r="O85" i="3"/>
  <c r="N85" i="3"/>
  <c r="M85" i="3"/>
  <c r="L85" i="3"/>
  <c r="K85" i="3"/>
  <c r="J85" i="3"/>
  <c r="I85" i="3"/>
  <c r="H85" i="3"/>
  <c r="S84" i="3"/>
  <c r="R84" i="3"/>
  <c r="Q84" i="3"/>
  <c r="P84" i="3"/>
  <c r="O84" i="3"/>
  <c r="N84" i="3"/>
  <c r="M84" i="3"/>
  <c r="L84" i="3"/>
  <c r="K84" i="3"/>
  <c r="J84" i="3"/>
  <c r="I84" i="3"/>
  <c r="H84" i="3"/>
  <c r="S83" i="3"/>
  <c r="R83" i="3"/>
  <c r="Q83" i="3"/>
  <c r="P83" i="3"/>
  <c r="O83" i="3"/>
  <c r="N83" i="3"/>
  <c r="M83" i="3"/>
  <c r="L83" i="3"/>
  <c r="K83" i="3"/>
  <c r="J83" i="3"/>
  <c r="I83" i="3"/>
  <c r="H83" i="3"/>
  <c r="S82" i="3"/>
  <c r="R82" i="3"/>
  <c r="Q82" i="3"/>
  <c r="P82" i="3"/>
  <c r="O82" i="3"/>
  <c r="N82" i="3"/>
  <c r="M82" i="3"/>
  <c r="L82" i="3"/>
  <c r="K82" i="3"/>
  <c r="J82" i="3"/>
  <c r="I82" i="3"/>
  <c r="H82" i="3"/>
  <c r="S81" i="3"/>
  <c r="R81" i="3"/>
  <c r="Q81" i="3"/>
  <c r="P81" i="3"/>
  <c r="O81" i="3"/>
  <c r="N81" i="3"/>
  <c r="M81" i="3"/>
  <c r="L81" i="3"/>
  <c r="K81" i="3"/>
  <c r="J81" i="3"/>
  <c r="I81" i="3"/>
  <c r="H81" i="3"/>
  <c r="S80" i="3"/>
  <c r="R80" i="3"/>
  <c r="Q80" i="3"/>
  <c r="P80" i="3"/>
  <c r="O80" i="3"/>
  <c r="N80" i="3"/>
  <c r="M80" i="3"/>
  <c r="L80" i="3"/>
  <c r="K80" i="3"/>
  <c r="J80" i="3"/>
  <c r="I80" i="3"/>
  <c r="H80" i="3"/>
  <c r="S79" i="3"/>
  <c r="R79" i="3"/>
  <c r="Q79" i="3"/>
  <c r="P79" i="3"/>
  <c r="O79" i="3"/>
  <c r="N79" i="3"/>
  <c r="M79" i="3"/>
  <c r="L79" i="3"/>
  <c r="K79" i="3"/>
  <c r="J79" i="3"/>
  <c r="I79" i="3"/>
  <c r="H79" i="3"/>
  <c r="S78" i="3"/>
  <c r="R78" i="3"/>
  <c r="Q78" i="3"/>
  <c r="P78" i="3"/>
  <c r="O78" i="3"/>
  <c r="N78" i="3"/>
  <c r="M78" i="3"/>
  <c r="L78" i="3"/>
  <c r="K78" i="3"/>
  <c r="J78" i="3"/>
  <c r="I78" i="3"/>
  <c r="H78" i="3"/>
  <c r="S75" i="3"/>
  <c r="R75" i="3"/>
  <c r="Q75" i="3"/>
  <c r="P75" i="3"/>
  <c r="O75" i="3"/>
  <c r="N75" i="3"/>
  <c r="M75" i="3"/>
  <c r="L75" i="3"/>
  <c r="K75" i="3"/>
  <c r="J75" i="3"/>
  <c r="I75" i="3"/>
  <c r="H75" i="3"/>
  <c r="S74" i="3"/>
  <c r="R74" i="3"/>
  <c r="Q74" i="3"/>
  <c r="P74" i="3"/>
  <c r="O74" i="3"/>
  <c r="N74" i="3"/>
  <c r="M74" i="3"/>
  <c r="L74" i="3"/>
  <c r="K74" i="3"/>
  <c r="J74" i="3"/>
  <c r="I74" i="3"/>
  <c r="H74" i="3"/>
  <c r="S73" i="3"/>
  <c r="R73" i="3"/>
  <c r="Q73" i="3"/>
  <c r="P73" i="3"/>
  <c r="O73" i="3"/>
  <c r="N73" i="3"/>
  <c r="M73" i="3"/>
  <c r="L73" i="3"/>
  <c r="K73" i="3"/>
  <c r="J73" i="3"/>
  <c r="I73" i="3"/>
  <c r="H73" i="3"/>
  <c r="S72" i="3"/>
  <c r="R72" i="3"/>
  <c r="Q72" i="3"/>
  <c r="P72" i="3"/>
  <c r="O72" i="3"/>
  <c r="N72" i="3"/>
  <c r="M72" i="3"/>
  <c r="L72" i="3"/>
  <c r="K72" i="3"/>
  <c r="J72" i="3"/>
  <c r="I72" i="3"/>
  <c r="H72" i="3"/>
  <c r="S71" i="3"/>
  <c r="R71" i="3"/>
  <c r="Q71" i="3"/>
  <c r="P71" i="3"/>
  <c r="O71" i="3"/>
  <c r="N71" i="3"/>
  <c r="M71" i="3"/>
  <c r="L71" i="3"/>
  <c r="K71" i="3"/>
  <c r="J71" i="3"/>
  <c r="I71" i="3"/>
  <c r="H71" i="3"/>
  <c r="S70" i="3"/>
  <c r="R70" i="3"/>
  <c r="Q70" i="3"/>
  <c r="P70" i="3"/>
  <c r="O70" i="3"/>
  <c r="N70" i="3"/>
  <c r="M70" i="3"/>
  <c r="L70" i="3"/>
  <c r="K70" i="3"/>
  <c r="J70" i="3"/>
  <c r="I70" i="3"/>
  <c r="H70" i="3"/>
  <c r="S69" i="3"/>
  <c r="R69" i="3"/>
  <c r="Q69" i="3"/>
  <c r="P69" i="3"/>
  <c r="O69" i="3"/>
  <c r="N69" i="3"/>
  <c r="M69" i="3"/>
  <c r="L69" i="3"/>
  <c r="K69" i="3"/>
  <c r="J69" i="3"/>
  <c r="I69" i="3"/>
  <c r="H69" i="3"/>
  <c r="S68" i="3"/>
  <c r="R68" i="3"/>
  <c r="Q68" i="3"/>
  <c r="P68" i="3"/>
  <c r="O68" i="3"/>
  <c r="N68" i="3"/>
  <c r="M68" i="3"/>
  <c r="L68" i="3"/>
  <c r="K68" i="3"/>
  <c r="J68" i="3"/>
  <c r="I68" i="3"/>
  <c r="H68" i="3"/>
  <c r="S65" i="3"/>
  <c r="R65" i="3"/>
  <c r="Q65" i="3"/>
  <c r="P65" i="3"/>
  <c r="O65" i="3"/>
  <c r="N65" i="3"/>
  <c r="M65" i="3"/>
  <c r="L65" i="3"/>
  <c r="K65" i="3"/>
  <c r="J65" i="3"/>
  <c r="I65" i="3"/>
  <c r="H65" i="3"/>
  <c r="S64" i="3"/>
  <c r="R64" i="3"/>
  <c r="Q64" i="3"/>
  <c r="P64" i="3"/>
  <c r="O64" i="3"/>
  <c r="N64" i="3"/>
  <c r="M64" i="3"/>
  <c r="L64" i="3"/>
  <c r="K64" i="3"/>
  <c r="J64" i="3"/>
  <c r="I64" i="3"/>
  <c r="H64" i="3"/>
  <c r="S63" i="3"/>
  <c r="R63" i="3"/>
  <c r="Q63" i="3"/>
  <c r="P63" i="3"/>
  <c r="O63" i="3"/>
  <c r="N63" i="3"/>
  <c r="M63" i="3"/>
  <c r="L63" i="3"/>
  <c r="K63" i="3"/>
  <c r="J63" i="3"/>
  <c r="I63" i="3"/>
  <c r="H63" i="3"/>
  <c r="S62" i="3"/>
  <c r="R62" i="3"/>
  <c r="Q62" i="3"/>
  <c r="P62" i="3"/>
  <c r="O62" i="3"/>
  <c r="N62" i="3"/>
  <c r="M62" i="3"/>
  <c r="L62" i="3"/>
  <c r="K62" i="3"/>
  <c r="J62" i="3"/>
  <c r="I62" i="3"/>
  <c r="H62" i="3"/>
  <c r="S61" i="3"/>
  <c r="R61" i="3"/>
  <c r="Q61" i="3"/>
  <c r="P61" i="3"/>
  <c r="O61" i="3"/>
  <c r="N61" i="3"/>
  <c r="M61" i="3"/>
  <c r="L61" i="3"/>
  <c r="K61" i="3"/>
  <c r="J61" i="3"/>
  <c r="I61" i="3"/>
  <c r="H61" i="3"/>
  <c r="S60" i="3"/>
  <c r="R60" i="3"/>
  <c r="Q60" i="3"/>
  <c r="P60" i="3"/>
  <c r="O60" i="3"/>
  <c r="N60" i="3"/>
  <c r="M60" i="3"/>
  <c r="L60" i="3"/>
  <c r="K60" i="3"/>
  <c r="J60" i="3"/>
  <c r="I60" i="3"/>
  <c r="H60" i="3"/>
  <c r="S59" i="3"/>
  <c r="R59" i="3"/>
  <c r="Q59" i="3"/>
  <c r="P59" i="3"/>
  <c r="O59" i="3"/>
  <c r="N59" i="3"/>
  <c r="M59" i="3"/>
  <c r="L59" i="3"/>
  <c r="K59" i="3"/>
  <c r="J59" i="3"/>
  <c r="I59" i="3"/>
  <c r="H59" i="3"/>
  <c r="S58" i="3"/>
  <c r="R58" i="3"/>
  <c r="Q58" i="3"/>
  <c r="P58" i="3"/>
  <c r="O58" i="3"/>
  <c r="N58" i="3"/>
  <c r="M58" i="3"/>
  <c r="L58" i="3"/>
  <c r="K58" i="3"/>
  <c r="J58" i="3"/>
  <c r="I58" i="3"/>
  <c r="H58" i="3"/>
  <c r="S55" i="3"/>
  <c r="R55" i="3"/>
  <c r="Q55" i="3"/>
  <c r="P55" i="3"/>
  <c r="O55" i="3"/>
  <c r="N55" i="3"/>
  <c r="M55" i="3"/>
  <c r="L55" i="3"/>
  <c r="K55" i="3"/>
  <c r="J55" i="3"/>
  <c r="I55" i="3"/>
  <c r="H55" i="3"/>
  <c r="S54" i="3"/>
  <c r="R54" i="3"/>
  <c r="Q54" i="3"/>
  <c r="P54" i="3"/>
  <c r="O54" i="3"/>
  <c r="N54" i="3"/>
  <c r="M54" i="3"/>
  <c r="L54" i="3"/>
  <c r="K54" i="3"/>
  <c r="J54" i="3"/>
  <c r="I54" i="3"/>
  <c r="H54" i="3"/>
  <c r="S53" i="3"/>
  <c r="R53" i="3"/>
  <c r="Q53" i="3"/>
  <c r="P53" i="3"/>
  <c r="O53" i="3"/>
  <c r="N53" i="3"/>
  <c r="M53" i="3"/>
  <c r="L53" i="3"/>
  <c r="K53" i="3"/>
  <c r="J53" i="3"/>
  <c r="I53" i="3"/>
  <c r="H53" i="3"/>
  <c r="S52" i="3"/>
  <c r="R52" i="3"/>
  <c r="Q52" i="3"/>
  <c r="P52" i="3"/>
  <c r="O52" i="3"/>
  <c r="N52" i="3"/>
  <c r="M52" i="3"/>
  <c r="L52" i="3"/>
  <c r="K52" i="3"/>
  <c r="J52" i="3"/>
  <c r="I52" i="3"/>
  <c r="H52" i="3"/>
  <c r="S51" i="3"/>
  <c r="R51" i="3"/>
  <c r="Q51" i="3"/>
  <c r="P51" i="3"/>
  <c r="O51" i="3"/>
  <c r="N51" i="3"/>
  <c r="M51" i="3"/>
  <c r="L51" i="3"/>
  <c r="K51" i="3"/>
  <c r="J51" i="3"/>
  <c r="I51" i="3"/>
  <c r="H51" i="3"/>
  <c r="S50" i="3"/>
  <c r="R50" i="3"/>
  <c r="Q50" i="3"/>
  <c r="P50" i="3"/>
  <c r="O50" i="3"/>
  <c r="N50" i="3"/>
  <c r="M50" i="3"/>
  <c r="L50" i="3"/>
  <c r="K50" i="3"/>
  <c r="J50" i="3"/>
  <c r="I50" i="3"/>
  <c r="H50" i="3"/>
  <c r="S49" i="3"/>
  <c r="R49" i="3"/>
  <c r="Q49" i="3"/>
  <c r="P49" i="3"/>
  <c r="O49" i="3"/>
  <c r="N49" i="3"/>
  <c r="M49" i="3"/>
  <c r="L49" i="3"/>
  <c r="K49" i="3"/>
  <c r="J49" i="3"/>
  <c r="I49" i="3"/>
  <c r="H49" i="3"/>
  <c r="B49" i="3"/>
  <c r="S48" i="3"/>
  <c r="R48" i="3"/>
  <c r="Q48" i="3"/>
  <c r="P48" i="3"/>
  <c r="O48" i="3"/>
  <c r="N48" i="3"/>
  <c r="M48" i="3"/>
  <c r="L48" i="3"/>
  <c r="K48" i="3"/>
  <c r="J48" i="3"/>
  <c r="I48" i="3"/>
  <c r="H48" i="3"/>
  <c r="S45" i="3"/>
  <c r="R45" i="3"/>
  <c r="Q45" i="3"/>
  <c r="P45" i="3"/>
  <c r="O45" i="3"/>
  <c r="N45" i="3"/>
  <c r="M45" i="3"/>
  <c r="L45" i="3"/>
  <c r="K45" i="3"/>
  <c r="J45" i="3"/>
  <c r="I45" i="3"/>
  <c r="H45" i="3"/>
  <c r="S44" i="3"/>
  <c r="R44" i="3"/>
  <c r="Q44" i="3"/>
  <c r="P44" i="3"/>
  <c r="O44" i="3"/>
  <c r="N44" i="3"/>
  <c r="M44" i="3"/>
  <c r="L44" i="3"/>
  <c r="K44" i="3"/>
  <c r="J44" i="3"/>
  <c r="I44" i="3"/>
  <c r="H44" i="3"/>
  <c r="S43" i="3"/>
  <c r="R43" i="3"/>
  <c r="Q43" i="3"/>
  <c r="P43" i="3"/>
  <c r="O43" i="3"/>
  <c r="N43" i="3"/>
  <c r="M43" i="3"/>
  <c r="L43" i="3"/>
  <c r="K43" i="3"/>
  <c r="J43" i="3"/>
  <c r="I43" i="3"/>
  <c r="H43" i="3"/>
  <c r="S42" i="3"/>
  <c r="R42" i="3"/>
  <c r="Q42" i="3"/>
  <c r="P42" i="3"/>
  <c r="O42" i="3"/>
  <c r="N42" i="3"/>
  <c r="M42" i="3"/>
  <c r="L42" i="3"/>
  <c r="K42" i="3"/>
  <c r="J42" i="3"/>
  <c r="I42" i="3"/>
  <c r="H42" i="3"/>
  <c r="S41" i="3"/>
  <c r="R41" i="3"/>
  <c r="Q41" i="3"/>
  <c r="P41" i="3"/>
  <c r="O41" i="3"/>
  <c r="N41" i="3"/>
  <c r="M41" i="3"/>
  <c r="L41" i="3"/>
  <c r="K41" i="3"/>
  <c r="J41" i="3"/>
  <c r="I41" i="3"/>
  <c r="H41" i="3"/>
  <c r="S40" i="3"/>
  <c r="R40" i="3"/>
  <c r="Q40" i="3"/>
  <c r="P40" i="3"/>
  <c r="O40" i="3"/>
  <c r="N40" i="3"/>
  <c r="M40" i="3"/>
  <c r="L40" i="3"/>
  <c r="K40" i="3"/>
  <c r="J40" i="3"/>
  <c r="I40" i="3"/>
  <c r="H40" i="3"/>
  <c r="S39" i="3"/>
  <c r="R39" i="3"/>
  <c r="Q39" i="3"/>
  <c r="P39" i="3"/>
  <c r="O39" i="3"/>
  <c r="N39" i="3"/>
  <c r="M39" i="3"/>
  <c r="L39" i="3"/>
  <c r="K39" i="3"/>
  <c r="J39" i="3"/>
  <c r="I39" i="3"/>
  <c r="H39" i="3"/>
  <c r="S38" i="3"/>
  <c r="R38" i="3"/>
  <c r="Q38" i="3"/>
  <c r="P38" i="3"/>
  <c r="O38" i="3"/>
  <c r="N38" i="3"/>
  <c r="M38" i="3"/>
  <c r="L38" i="3"/>
  <c r="K38" i="3"/>
  <c r="J38" i="3"/>
  <c r="I38" i="3"/>
  <c r="H38" i="3"/>
  <c r="S35" i="3"/>
  <c r="R35" i="3"/>
  <c r="Q35" i="3"/>
  <c r="P35" i="3"/>
  <c r="O35" i="3"/>
  <c r="N35" i="3"/>
  <c r="M35" i="3"/>
  <c r="L35" i="3"/>
  <c r="K35" i="3"/>
  <c r="J35" i="3"/>
  <c r="I35" i="3"/>
  <c r="H35" i="3"/>
  <c r="S34" i="3"/>
  <c r="R34" i="3"/>
  <c r="Q34" i="3"/>
  <c r="P34" i="3"/>
  <c r="O34" i="3"/>
  <c r="N34" i="3"/>
  <c r="M34" i="3"/>
  <c r="L34" i="3"/>
  <c r="K34" i="3"/>
  <c r="J34" i="3"/>
  <c r="I34" i="3"/>
  <c r="H34" i="3"/>
  <c r="S33" i="3"/>
  <c r="R33" i="3"/>
  <c r="Q33" i="3"/>
  <c r="P33" i="3"/>
  <c r="O33" i="3"/>
  <c r="N33" i="3"/>
  <c r="M33" i="3"/>
  <c r="L33" i="3"/>
  <c r="K33" i="3"/>
  <c r="J33" i="3"/>
  <c r="I33" i="3"/>
  <c r="H33" i="3"/>
  <c r="S32" i="3"/>
  <c r="R32" i="3"/>
  <c r="Q32" i="3"/>
  <c r="P32" i="3"/>
  <c r="O32" i="3"/>
  <c r="N32" i="3"/>
  <c r="M32" i="3"/>
  <c r="L32" i="3"/>
  <c r="K32" i="3"/>
  <c r="J32" i="3"/>
  <c r="I32" i="3"/>
  <c r="H32" i="3"/>
  <c r="S31" i="3"/>
  <c r="R31" i="3"/>
  <c r="Q31" i="3"/>
  <c r="P31" i="3"/>
  <c r="O31" i="3"/>
  <c r="N31" i="3"/>
  <c r="M31" i="3"/>
  <c r="L31" i="3"/>
  <c r="K31" i="3"/>
  <c r="J31" i="3"/>
  <c r="I31" i="3"/>
  <c r="H31" i="3"/>
  <c r="S30" i="3"/>
  <c r="R30" i="3"/>
  <c r="Q30" i="3"/>
  <c r="P30" i="3"/>
  <c r="O30" i="3"/>
  <c r="N30" i="3"/>
  <c r="M30" i="3"/>
  <c r="L30" i="3"/>
  <c r="K30" i="3"/>
  <c r="J30" i="3"/>
  <c r="I30" i="3"/>
  <c r="H30" i="3"/>
  <c r="S29" i="3"/>
  <c r="R29" i="3"/>
  <c r="Q29" i="3"/>
  <c r="P29" i="3"/>
  <c r="O29" i="3"/>
  <c r="N29" i="3"/>
  <c r="M29" i="3"/>
  <c r="L29" i="3"/>
  <c r="K29" i="3"/>
  <c r="J29" i="3"/>
  <c r="I29" i="3"/>
  <c r="H29" i="3"/>
  <c r="S28" i="3"/>
  <c r="R28" i="3"/>
  <c r="Q28" i="3"/>
  <c r="P28" i="3"/>
  <c r="O28" i="3"/>
  <c r="N28" i="3"/>
  <c r="M28" i="3"/>
  <c r="L28" i="3"/>
  <c r="K28" i="3"/>
  <c r="J28" i="3"/>
  <c r="I28" i="3"/>
  <c r="H28" i="3"/>
  <c r="S25" i="3"/>
  <c r="R25" i="3"/>
  <c r="Q25" i="3"/>
  <c r="P25" i="3"/>
  <c r="O25" i="3"/>
  <c r="N25" i="3"/>
  <c r="M25" i="3"/>
  <c r="L25" i="3"/>
  <c r="K25" i="3"/>
  <c r="J25" i="3"/>
  <c r="I25" i="3"/>
  <c r="H25" i="3"/>
  <c r="S24" i="3"/>
  <c r="R24" i="3"/>
  <c r="Q24" i="3"/>
  <c r="P24" i="3"/>
  <c r="O24" i="3"/>
  <c r="N24" i="3"/>
  <c r="M24" i="3"/>
  <c r="L24" i="3"/>
  <c r="K24" i="3"/>
  <c r="J24" i="3"/>
  <c r="I24" i="3"/>
  <c r="H24" i="3"/>
  <c r="S23" i="3"/>
  <c r="R23" i="3"/>
  <c r="Q23" i="3"/>
  <c r="P23" i="3"/>
  <c r="O23" i="3"/>
  <c r="N23" i="3"/>
  <c r="M23" i="3"/>
  <c r="L23" i="3"/>
  <c r="K23" i="3"/>
  <c r="J23" i="3"/>
  <c r="I23" i="3"/>
  <c r="H23" i="3"/>
  <c r="S22" i="3"/>
  <c r="R22" i="3"/>
  <c r="Q22" i="3"/>
  <c r="P22" i="3"/>
  <c r="O22" i="3"/>
  <c r="N22" i="3"/>
  <c r="M22" i="3"/>
  <c r="L22" i="3"/>
  <c r="K22" i="3"/>
  <c r="J22" i="3"/>
  <c r="I22" i="3"/>
  <c r="H22" i="3"/>
  <c r="S21" i="3"/>
  <c r="R21" i="3"/>
  <c r="Q21" i="3"/>
  <c r="P21" i="3"/>
  <c r="O21" i="3"/>
  <c r="N21" i="3"/>
  <c r="M21" i="3"/>
  <c r="L21" i="3"/>
  <c r="K21" i="3"/>
  <c r="J21" i="3"/>
  <c r="I21" i="3"/>
  <c r="H21" i="3"/>
  <c r="S20" i="3"/>
  <c r="R20" i="3"/>
  <c r="Q20" i="3"/>
  <c r="P20" i="3"/>
  <c r="O20" i="3"/>
  <c r="N20" i="3"/>
  <c r="M20" i="3"/>
  <c r="L20" i="3"/>
  <c r="K20" i="3"/>
  <c r="J20" i="3"/>
  <c r="I20" i="3"/>
  <c r="H20" i="3"/>
  <c r="S17" i="3"/>
  <c r="R17" i="3"/>
  <c r="Q17" i="3"/>
  <c r="P17" i="3"/>
  <c r="O17" i="3"/>
  <c r="N17" i="3"/>
  <c r="M17" i="3"/>
  <c r="L17" i="3"/>
  <c r="K17" i="3"/>
  <c r="J17" i="3"/>
  <c r="I17" i="3"/>
  <c r="H17" i="3"/>
  <c r="S16" i="3"/>
  <c r="R16" i="3"/>
  <c r="Q16" i="3"/>
  <c r="P16" i="3"/>
  <c r="O16" i="3"/>
  <c r="N16" i="3"/>
  <c r="M16" i="3"/>
  <c r="L16" i="3"/>
  <c r="K16" i="3"/>
  <c r="J16" i="3"/>
  <c r="I16" i="3"/>
  <c r="H16" i="3"/>
  <c r="S15" i="3"/>
  <c r="R15" i="3"/>
  <c r="Q15" i="3"/>
  <c r="P15" i="3"/>
  <c r="O15" i="3"/>
  <c r="N15" i="3"/>
  <c r="M15" i="3"/>
  <c r="L15" i="3"/>
  <c r="K15" i="3"/>
  <c r="J15" i="3"/>
  <c r="I15" i="3"/>
  <c r="H15" i="3"/>
  <c r="S14" i="3"/>
  <c r="R14" i="3"/>
  <c r="Q14" i="3"/>
  <c r="P14" i="3"/>
  <c r="O14" i="3"/>
  <c r="N14" i="3"/>
  <c r="M14" i="3"/>
  <c r="L14" i="3"/>
  <c r="K14" i="3"/>
  <c r="J14" i="3"/>
  <c r="I14" i="3"/>
  <c r="H14" i="3"/>
  <c r="S13" i="3"/>
  <c r="R13" i="3"/>
  <c r="Q13" i="3"/>
  <c r="P13" i="3"/>
  <c r="O13" i="3"/>
  <c r="N13" i="3"/>
  <c r="M13" i="3"/>
  <c r="L13" i="3"/>
  <c r="K13" i="3"/>
  <c r="J13" i="3"/>
  <c r="I13" i="3"/>
  <c r="H13" i="3"/>
  <c r="S12" i="3"/>
  <c r="R12" i="3"/>
  <c r="Q12" i="3"/>
  <c r="P12" i="3"/>
  <c r="O12" i="3"/>
  <c r="N12" i="3"/>
  <c r="M12" i="3"/>
  <c r="L12" i="3"/>
  <c r="K12" i="3"/>
  <c r="J12" i="3"/>
  <c r="I12" i="3"/>
  <c r="H12" i="3"/>
  <c r="S9" i="3"/>
  <c r="R9" i="3"/>
  <c r="Q9" i="3"/>
  <c r="P9" i="3"/>
  <c r="O9" i="3"/>
  <c r="N9" i="3"/>
  <c r="M9" i="3"/>
  <c r="L9" i="3"/>
  <c r="K9" i="3"/>
  <c r="J9" i="3"/>
  <c r="I9" i="3"/>
  <c r="H9" i="3"/>
  <c r="S8" i="3"/>
  <c r="R8" i="3"/>
  <c r="Q8" i="3"/>
  <c r="P8" i="3"/>
  <c r="O8" i="3"/>
  <c r="N8" i="3"/>
  <c r="M8" i="3"/>
  <c r="L8" i="3"/>
  <c r="K8" i="3"/>
  <c r="J8" i="3"/>
  <c r="I8" i="3"/>
  <c r="H8" i="3"/>
  <c r="S7" i="3"/>
  <c r="R7" i="3"/>
  <c r="Q7" i="3"/>
  <c r="P7" i="3"/>
  <c r="O7" i="3"/>
  <c r="N7" i="3"/>
  <c r="M7" i="3"/>
  <c r="L7" i="3"/>
  <c r="K7" i="3"/>
  <c r="J7" i="3"/>
  <c r="I7" i="3"/>
  <c r="H7" i="3"/>
  <c r="S6" i="3"/>
  <c r="R6" i="3"/>
  <c r="Q6" i="3"/>
  <c r="P6" i="3"/>
  <c r="O6" i="3"/>
  <c r="N6" i="3"/>
  <c r="M6" i="3"/>
  <c r="L6" i="3"/>
  <c r="K6" i="3"/>
  <c r="J6" i="3"/>
  <c r="I6" i="3"/>
  <c r="H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25" i="3" l="1"/>
  <c r="P125" i="3"/>
  <c r="L125" i="3"/>
  <c r="J125" i="3"/>
  <c r="R125" i="3"/>
  <c r="K125" i="3"/>
  <c r="S125" i="3"/>
  <c r="O125" i="3"/>
  <c r="N125" i="3"/>
  <c r="I125" i="3"/>
  <c r="Q125" i="3"/>
  <c r="M125" i="3"/>
  <c r="I127" i="4"/>
  <c r="Q127" i="4"/>
  <c r="K127" i="4"/>
  <c r="S127" i="4"/>
  <c r="M127" i="4"/>
  <c r="N127" i="4"/>
  <c r="O127" i="4"/>
  <c r="H127" i="4"/>
  <c r="P127" i="4"/>
  <c r="L127" i="4"/>
  <c r="J127" i="4"/>
  <c r="R127" i="4"/>
</calcChain>
</file>

<file path=xl/sharedStrings.xml><?xml version="1.0" encoding="utf-8"?>
<sst xmlns="http://schemas.openxmlformats.org/spreadsheetml/2006/main" count="2164" uniqueCount="528">
  <si>
    <t>Junior Girls</t>
  </si>
  <si>
    <t>Girls</t>
  </si>
  <si>
    <t>100m</t>
  </si>
  <si>
    <t>Name</t>
  </si>
  <si>
    <t>Sch</t>
  </si>
  <si>
    <t>Time</t>
  </si>
  <si>
    <t>Pts</t>
  </si>
  <si>
    <t>bi</t>
  </si>
  <si>
    <t>br</t>
  </si>
  <si>
    <t>ch</t>
  </si>
  <si>
    <t>ki</t>
  </si>
  <si>
    <t>ho</t>
  </si>
  <si>
    <t>il</t>
  </si>
  <si>
    <t>pk</t>
  </si>
  <si>
    <t>pi</t>
  </si>
  <si>
    <t>sh</t>
  </si>
  <si>
    <t>sm</t>
  </si>
  <si>
    <t>to</t>
  </si>
  <si>
    <t>wb</t>
  </si>
  <si>
    <t>200m</t>
  </si>
  <si>
    <t>800m</t>
  </si>
  <si>
    <t>1500m</t>
  </si>
  <si>
    <t>Shot</t>
  </si>
  <si>
    <t>Dist</t>
  </si>
  <si>
    <t>Discus</t>
  </si>
  <si>
    <t>Javelin</t>
  </si>
  <si>
    <t>Rec</t>
  </si>
  <si>
    <t>High Jump</t>
  </si>
  <si>
    <t>Long Jump</t>
  </si>
  <si>
    <t>Relay</t>
  </si>
  <si>
    <t>School</t>
  </si>
  <si>
    <t>TOTAL</t>
  </si>
  <si>
    <t>Junior Boys</t>
  </si>
  <si>
    <t>Boys</t>
  </si>
  <si>
    <t>300m</t>
  </si>
  <si>
    <t>Triple Jump</t>
  </si>
  <si>
    <t>Inter Girls</t>
  </si>
  <si>
    <t>3000m</t>
  </si>
  <si>
    <t>Inter Boys</t>
  </si>
  <si>
    <t>400m</t>
  </si>
  <si>
    <t>Senior Girls</t>
  </si>
  <si>
    <t>Senior Boys</t>
  </si>
  <si>
    <t xml:space="preserve">100m </t>
  </si>
  <si>
    <t xml:space="preserve">200m </t>
  </si>
  <si>
    <t xml:space="preserve">800m </t>
  </si>
  <si>
    <t xml:space="preserve">1500m </t>
  </si>
  <si>
    <t xml:space="preserve">Relay </t>
  </si>
  <si>
    <t>Minor Boys</t>
  </si>
  <si>
    <t>2.55.7</t>
  </si>
  <si>
    <t>boys</t>
  </si>
  <si>
    <t>200m  final</t>
  </si>
  <si>
    <t>J. Insley</t>
  </si>
  <si>
    <t>I. Grand</t>
  </si>
  <si>
    <t>Z. Wheaton</t>
  </si>
  <si>
    <t>H. Cooper</t>
  </si>
  <si>
    <t>Il</t>
  </si>
  <si>
    <t>I. Lang</t>
  </si>
  <si>
    <t>2.43.8</t>
  </si>
  <si>
    <t>B. Morgan</t>
  </si>
  <si>
    <t>H. Nevill</t>
  </si>
  <si>
    <t>O. Harvey</t>
  </si>
  <si>
    <t>S. Miles</t>
  </si>
  <si>
    <t>C. Turner</t>
  </si>
  <si>
    <t>E. Bennett</t>
  </si>
  <si>
    <t>A. Watt</t>
  </si>
  <si>
    <t>I. Edworthy</t>
  </si>
  <si>
    <t>N. Adams</t>
  </si>
  <si>
    <t>R. Barnes</t>
  </si>
  <si>
    <t>S. Barnes</t>
  </si>
  <si>
    <t>A. Moore</t>
  </si>
  <si>
    <t>M. Nicholson</t>
  </si>
  <si>
    <t>H. Cram</t>
  </si>
  <si>
    <t>J. Hill</t>
  </si>
  <si>
    <t>R. Faulkner</t>
  </si>
  <si>
    <t>Sh</t>
  </si>
  <si>
    <t>L. Hamley</t>
  </si>
  <si>
    <t>G. Glendining</t>
  </si>
  <si>
    <t>K. Worrall</t>
  </si>
  <si>
    <t>E. Braddick</t>
  </si>
  <si>
    <t>G. Bell</t>
  </si>
  <si>
    <t>E. Grant</t>
  </si>
  <si>
    <t>M. Roome-Goodwin</t>
  </si>
  <si>
    <t>C. Pike</t>
  </si>
  <si>
    <t>Z. Radford</t>
  </si>
  <si>
    <t>F. Short</t>
  </si>
  <si>
    <t>5=</t>
  </si>
  <si>
    <t>A. Molnar</t>
  </si>
  <si>
    <t>D. Bacon</t>
  </si>
  <si>
    <t>M. Walker</t>
  </si>
  <si>
    <t>B. Coates</t>
  </si>
  <si>
    <t>J. Dutton</t>
  </si>
  <si>
    <t>T. Spear</t>
  </si>
  <si>
    <t>T. Owen</t>
  </si>
  <si>
    <t>D. Mock</t>
  </si>
  <si>
    <t>P. Sampson</t>
  </si>
  <si>
    <t>E. Banbury</t>
  </si>
  <si>
    <t>A. Lester</t>
  </si>
  <si>
    <t>M. Morris</t>
  </si>
  <si>
    <t>L. Nobes</t>
  </si>
  <si>
    <t>F. Jennings</t>
  </si>
  <si>
    <t>F. Ball</t>
  </si>
  <si>
    <t>B. Rowell</t>
  </si>
  <si>
    <t>1500m final</t>
  </si>
  <si>
    <t>Ht</t>
  </si>
  <si>
    <t>K. Rattigan</t>
  </si>
  <si>
    <t>M. Wildgoose</t>
  </si>
  <si>
    <t>A. Rowe</t>
  </si>
  <si>
    <t>L. Lowe</t>
  </si>
  <si>
    <t>A. Barnes</t>
  </si>
  <si>
    <t>Yasmin Wafai 1500 Chase</t>
  </si>
  <si>
    <t>WB</t>
  </si>
  <si>
    <t>Evie Banbury</t>
  </si>
  <si>
    <t>Minor Girls</t>
  </si>
  <si>
    <t>L. Davey</t>
  </si>
  <si>
    <t>C. Addison</t>
  </si>
  <si>
    <t>E. Roome</t>
  </si>
  <si>
    <t>Braunton</t>
  </si>
  <si>
    <t>Pilton</t>
  </si>
  <si>
    <t>Park</t>
  </si>
  <si>
    <t>S. Grand</t>
  </si>
  <si>
    <t>A. Craig</t>
  </si>
  <si>
    <t>D. Huggins</t>
  </si>
  <si>
    <t>Height</t>
  </si>
  <si>
    <t>D. Yeadell</t>
  </si>
  <si>
    <t>M. Harris</t>
  </si>
  <si>
    <t>West Buckland</t>
  </si>
  <si>
    <t>F. Rostock</t>
  </si>
  <si>
    <t>G. Cleave</t>
  </si>
  <si>
    <t>T. Brewer</t>
  </si>
  <si>
    <t>pa</t>
  </si>
  <si>
    <t>A Disney</t>
  </si>
  <si>
    <t>E. Christley</t>
  </si>
  <si>
    <t>I. Stevenson</t>
  </si>
  <si>
    <t>E. Lorimer</t>
  </si>
  <si>
    <t>L. Jago</t>
  </si>
  <si>
    <t>E. Rees</t>
  </si>
  <si>
    <t>A. Leworthy</t>
  </si>
  <si>
    <t xml:space="preserve">              </t>
  </si>
  <si>
    <t>L. Sheppard</t>
  </si>
  <si>
    <t>A. Knight</t>
  </si>
  <si>
    <t>G. Dart</t>
  </si>
  <si>
    <t>2.57.1</t>
  </si>
  <si>
    <t>2.59.1</t>
  </si>
  <si>
    <t>2.59.4</t>
  </si>
  <si>
    <t>L. Shepard</t>
  </si>
  <si>
    <t>2.59.7</t>
  </si>
  <si>
    <t>E. Burrows</t>
  </si>
  <si>
    <t>3.00.1</t>
  </si>
  <si>
    <t>N. Larrabeiti</t>
  </si>
  <si>
    <t>J. Sanders</t>
  </si>
  <si>
    <t>tp</t>
  </si>
  <si>
    <t>H. Ranger</t>
  </si>
  <si>
    <t>6.15.8</t>
  </si>
  <si>
    <t>8.02.9</t>
  </si>
  <si>
    <t>I. Harris</t>
  </si>
  <si>
    <t>9.09.8</t>
  </si>
  <si>
    <t>E. Fraser-Smith</t>
  </si>
  <si>
    <t>H. Rainger</t>
  </si>
  <si>
    <t>I. Hallett</t>
  </si>
  <si>
    <t>V. Ip</t>
  </si>
  <si>
    <t>T. Dark</t>
  </si>
  <si>
    <t>A. Ayara-Ekpe</t>
  </si>
  <si>
    <t>E. Johnson</t>
  </si>
  <si>
    <t>I. Scott</t>
  </si>
  <si>
    <t>G. Heard</t>
  </si>
  <si>
    <t>K. Falconer</t>
  </si>
  <si>
    <t>I. Martin</t>
  </si>
  <si>
    <t>F. Corbin</t>
  </si>
  <si>
    <t>T. Hawkins</t>
  </si>
  <si>
    <t>A. Vogan</t>
  </si>
  <si>
    <t>H. Alexander</t>
  </si>
  <si>
    <t>F. Rostoch</t>
  </si>
  <si>
    <t>K. Lbuelle</t>
  </si>
  <si>
    <t>R. Furlong</t>
  </si>
  <si>
    <t>S. Powell</t>
  </si>
  <si>
    <t>NH</t>
  </si>
  <si>
    <t>L. Priest</t>
  </si>
  <si>
    <t>E. Smith</t>
  </si>
  <si>
    <t>M. Coltman</t>
  </si>
  <si>
    <t>A. Andrew</t>
  </si>
  <si>
    <t>B. Scambler</t>
  </si>
  <si>
    <t>M. Dorey</t>
  </si>
  <si>
    <t>B. Darwin</t>
  </si>
  <si>
    <t>A. Walker</t>
  </si>
  <si>
    <t>L Jago</t>
  </si>
  <si>
    <t>B. Sharples</t>
  </si>
  <si>
    <t>O. Stacey</t>
  </si>
  <si>
    <t>O. Fisher</t>
  </si>
  <si>
    <t>D. Peng</t>
  </si>
  <si>
    <t>2.10.3</t>
  </si>
  <si>
    <t>2.11.3</t>
  </si>
  <si>
    <t>2.20.8</t>
  </si>
  <si>
    <t>2.27.6</t>
  </si>
  <si>
    <t>G. B-Western</t>
  </si>
  <si>
    <t>2.30.9</t>
  </si>
  <si>
    <t>T. Gordonoke</t>
  </si>
  <si>
    <t>2.32.3</t>
  </si>
  <si>
    <t>W. Hart</t>
  </si>
  <si>
    <t>2.37.8</t>
  </si>
  <si>
    <t>J. Hearsey</t>
  </si>
  <si>
    <t>2.44.7</t>
  </si>
  <si>
    <t>4.42.3</t>
  </si>
  <si>
    <t>4.52.2</t>
  </si>
  <si>
    <t>S. Baldaro</t>
  </si>
  <si>
    <t>4.58.9</t>
  </si>
  <si>
    <t>O. Luxton</t>
  </si>
  <si>
    <t>5.10.5</t>
  </si>
  <si>
    <t>H. Darling</t>
  </si>
  <si>
    <t>5.11.2</t>
  </si>
  <si>
    <t>H. Cope</t>
  </si>
  <si>
    <t>5.12.1</t>
  </si>
  <si>
    <t>Z. Baleev</t>
  </si>
  <si>
    <t>5.13.4</t>
  </si>
  <si>
    <t>5.16.1</t>
  </si>
  <si>
    <t>W. Figes</t>
  </si>
  <si>
    <t>H. Fox</t>
  </si>
  <si>
    <t>B. Andrews</t>
  </si>
  <si>
    <t>A. Darke</t>
  </si>
  <si>
    <t>B. Lukas</t>
  </si>
  <si>
    <t>F. Evans</t>
  </si>
  <si>
    <t>I. Brands</t>
  </si>
  <si>
    <t>22.31`</t>
  </si>
  <si>
    <t>T. Simpkins</t>
  </si>
  <si>
    <t>Z. Adams</t>
  </si>
  <si>
    <t xml:space="preserve">pk </t>
  </si>
  <si>
    <t>E. Roes</t>
  </si>
  <si>
    <t>O. Chan</t>
  </si>
  <si>
    <t>C. Edmonds</t>
  </si>
  <si>
    <t>C. Gardner</t>
  </si>
  <si>
    <t>L. Whitten</t>
  </si>
  <si>
    <t>M. Gardner</t>
  </si>
  <si>
    <t>pil</t>
  </si>
  <si>
    <t>R. Orchard</t>
  </si>
  <si>
    <t>J. Muehlenweg</t>
  </si>
  <si>
    <t>A. Gammon</t>
  </si>
  <si>
    <t xml:space="preserve">L. Hamley </t>
  </si>
  <si>
    <t>G. Pearce</t>
  </si>
  <si>
    <t>G. Tully</t>
  </si>
  <si>
    <t>I. Stephenson</t>
  </si>
  <si>
    <t>Ilfracombe</t>
  </si>
  <si>
    <t>Holsworthy</t>
  </si>
  <si>
    <t>3.14.4</t>
  </si>
  <si>
    <t>3.16.3</t>
  </si>
  <si>
    <t>3.22.8</t>
  </si>
  <si>
    <t>E. Loriner</t>
  </si>
  <si>
    <t>M. Wilde</t>
  </si>
  <si>
    <t>C. Crabtree</t>
  </si>
  <si>
    <t>L. Conneely</t>
  </si>
  <si>
    <t xml:space="preserve">N. Price </t>
  </si>
  <si>
    <t>J. Glasspool</t>
  </si>
  <si>
    <t>I. Hughes</t>
  </si>
  <si>
    <t>C. Hill</t>
  </si>
  <si>
    <t>A. Elder</t>
  </si>
  <si>
    <t>2.22.4</t>
  </si>
  <si>
    <t>2.25.7</t>
  </si>
  <si>
    <t>2.26.7</t>
  </si>
  <si>
    <t>B. Heard</t>
  </si>
  <si>
    <t>2.28.4</t>
  </si>
  <si>
    <t>J. Floyd</t>
  </si>
  <si>
    <t>2.29.6</t>
  </si>
  <si>
    <t>2.31.0</t>
  </si>
  <si>
    <t>2.32.4</t>
  </si>
  <si>
    <t>2.32.6</t>
  </si>
  <si>
    <t>4.50.3</t>
  </si>
  <si>
    <t xml:space="preserve">G. Thomas </t>
  </si>
  <si>
    <t>D. Dayman</t>
  </si>
  <si>
    <t>5.22.5</t>
  </si>
  <si>
    <t>D. Bradford</t>
  </si>
  <si>
    <t>H. Reeves</t>
  </si>
  <si>
    <t>N. Pearce</t>
  </si>
  <si>
    <t>R. Morgan</t>
  </si>
  <si>
    <t>A. Johnson</t>
  </si>
  <si>
    <t>G. Crabtree</t>
  </si>
  <si>
    <t>K. Ryan</t>
  </si>
  <si>
    <t>M. Neuby</t>
  </si>
  <si>
    <t>P. Howard</t>
  </si>
  <si>
    <t>L. Randell-Hobbs</t>
  </si>
  <si>
    <t>E. Drew</t>
  </si>
  <si>
    <t>J. Malin</t>
  </si>
  <si>
    <t>H. Thomas</t>
  </si>
  <si>
    <t>C. Irwin</t>
  </si>
  <si>
    <t>B. Rowse</t>
  </si>
  <si>
    <t>J. Mielfatrich</t>
  </si>
  <si>
    <t>R. Goode</t>
  </si>
  <si>
    <t>F. Hartnoll</t>
  </si>
  <si>
    <t>P. Hughes</t>
  </si>
  <si>
    <t>H. Rees</t>
  </si>
  <si>
    <t>I. Luke</t>
  </si>
  <si>
    <t>E.Polhill</t>
  </si>
  <si>
    <t>S. Pivie</t>
  </si>
  <si>
    <t>K. Grigg</t>
  </si>
  <si>
    <t>R. Liggett</t>
  </si>
  <si>
    <t>M. Snowden</t>
  </si>
  <si>
    <t>2.34.4</t>
  </si>
  <si>
    <t>2.34.9</t>
  </si>
  <si>
    <t>2.41.0</t>
  </si>
  <si>
    <t>M. Frith</t>
  </si>
  <si>
    <t>2.50.5</t>
  </si>
  <si>
    <t>2.54.4</t>
  </si>
  <si>
    <t>H. Rousseau</t>
  </si>
  <si>
    <t>2.54.9</t>
  </si>
  <si>
    <t>M. Old</t>
  </si>
  <si>
    <t>L. Isaac</t>
  </si>
  <si>
    <t>2.56.9</t>
  </si>
  <si>
    <t>5.16.4</t>
  </si>
  <si>
    <t>A. Oscroft</t>
  </si>
  <si>
    <t>5.33.2</t>
  </si>
  <si>
    <t>5.36.2</t>
  </si>
  <si>
    <t>5.38.4</t>
  </si>
  <si>
    <t>D. Cotton</t>
  </si>
  <si>
    <t>5.45.7</t>
  </si>
  <si>
    <t>5.48.1</t>
  </si>
  <si>
    <t>T. Powe</t>
  </si>
  <si>
    <t>5.50.3</t>
  </si>
  <si>
    <t>J. Parker</t>
  </si>
  <si>
    <t>5.51.3</t>
  </si>
  <si>
    <t>A. Wilson</t>
  </si>
  <si>
    <t>E.Lewis</t>
  </si>
  <si>
    <t>P. Phillips</t>
  </si>
  <si>
    <t>L. Wooldridge</t>
  </si>
  <si>
    <t>G. Kerswell</t>
  </si>
  <si>
    <t>M. Davie</t>
  </si>
  <si>
    <t>L. Parson</t>
  </si>
  <si>
    <t>A. Hanson</t>
  </si>
  <si>
    <t>F.Harris</t>
  </si>
  <si>
    <t>L. Phillips</t>
  </si>
  <si>
    <t>K. May</t>
  </si>
  <si>
    <t>I. Beer</t>
  </si>
  <si>
    <t>M. Phillips</t>
  </si>
  <si>
    <t>Z. Lock</t>
  </si>
  <si>
    <t>K. Langmead</t>
  </si>
  <si>
    <t>C. Clark</t>
  </si>
  <si>
    <t>M. Bell</t>
  </si>
  <si>
    <t>L. Clopet</t>
  </si>
  <si>
    <t>M. Poole</t>
  </si>
  <si>
    <t>2.48.4</t>
  </si>
  <si>
    <t>L. Gerrard</t>
  </si>
  <si>
    <t>2.49.9</t>
  </si>
  <si>
    <t>M. Fordham</t>
  </si>
  <si>
    <t>2.51.3</t>
  </si>
  <si>
    <t>B. Gay</t>
  </si>
  <si>
    <t>3.02.9</t>
  </si>
  <si>
    <t>H. Rose</t>
  </si>
  <si>
    <t>3.03.8</t>
  </si>
  <si>
    <t>L. Bryan</t>
  </si>
  <si>
    <t>3.04.5</t>
  </si>
  <si>
    <t>L. Wheaton</t>
  </si>
  <si>
    <t>Z. Hinchliffe</t>
  </si>
  <si>
    <t>A. Roole</t>
  </si>
  <si>
    <t>M. Kirle</t>
  </si>
  <si>
    <t>F. Coxon</t>
  </si>
  <si>
    <t>L. Chesworth</t>
  </si>
  <si>
    <t>C. Chappell</t>
  </si>
  <si>
    <t>T. Husband</t>
  </si>
  <si>
    <t>I. Gascott</t>
  </si>
  <si>
    <t>A. Rodgers</t>
  </si>
  <si>
    <t>B. Much</t>
  </si>
  <si>
    <t>F. Coxen</t>
  </si>
  <si>
    <t>T. Dunford</t>
  </si>
  <si>
    <t>C. Clame</t>
  </si>
  <si>
    <t>I. Sutton</t>
  </si>
  <si>
    <t>D. Rayurne</t>
  </si>
  <si>
    <t>N. Milne</t>
  </si>
  <si>
    <t>B. Kirby</t>
  </si>
  <si>
    <t>A. White</t>
  </si>
  <si>
    <t>R. Grayling</t>
  </si>
  <si>
    <t>C. Randa Hobbs</t>
  </si>
  <si>
    <t xml:space="preserve">S. Towell </t>
  </si>
  <si>
    <t>C. Fisher</t>
  </si>
  <si>
    <t>L. Enund</t>
  </si>
  <si>
    <t>B. Ley</t>
  </si>
  <si>
    <t>W. Pengelly</t>
  </si>
  <si>
    <t>2.27.3</t>
  </si>
  <si>
    <t>A. Barrow</t>
  </si>
  <si>
    <t>2.38.9</t>
  </si>
  <si>
    <t>K. West</t>
  </si>
  <si>
    <t>2.40.2</t>
  </si>
  <si>
    <t>H. Richards</t>
  </si>
  <si>
    <t>2.40.5</t>
  </si>
  <si>
    <t>W. Burgilford</t>
  </si>
  <si>
    <t>B. Tolson</t>
  </si>
  <si>
    <t>2.45.4</t>
  </si>
  <si>
    <t>R. Stacey</t>
  </si>
  <si>
    <t>2.47.5</t>
  </si>
  <si>
    <t>J. Boyer</t>
  </si>
  <si>
    <t>J. Tucker</t>
  </si>
  <si>
    <t>C. Edwards</t>
  </si>
  <si>
    <t>Z. Allaway</t>
  </si>
  <si>
    <t>O. Teale</t>
  </si>
  <si>
    <t>C. Ireland</t>
  </si>
  <si>
    <t>S. Duff</t>
  </si>
  <si>
    <t>S. Leroyd</t>
  </si>
  <si>
    <t>R. Capron</t>
  </si>
  <si>
    <t>O. Kingston</t>
  </si>
  <si>
    <t>H. Ayre</t>
  </si>
  <si>
    <t>K. Pearson</t>
  </si>
  <si>
    <t>K. Baldson</t>
  </si>
  <si>
    <t>C Luxton*</t>
  </si>
  <si>
    <t>J Brown*</t>
  </si>
  <si>
    <t>9.32.7</t>
  </si>
  <si>
    <t>10.19.0</t>
  </si>
  <si>
    <t>10.19.2</t>
  </si>
  <si>
    <t>10.46.2</t>
  </si>
  <si>
    <t>A Chen</t>
  </si>
  <si>
    <t>A Guildford</t>
  </si>
  <si>
    <t>2.48.0</t>
  </si>
  <si>
    <t>I Luke</t>
  </si>
  <si>
    <t>L Phillips</t>
  </si>
  <si>
    <t>H Rees</t>
  </si>
  <si>
    <t>C Addison</t>
  </si>
  <si>
    <t>M Watts</t>
  </si>
  <si>
    <t>D Harrison</t>
  </si>
  <si>
    <t>A Wilson</t>
  </si>
  <si>
    <t>S Sanders</t>
  </si>
  <si>
    <t>L Ward</t>
  </si>
  <si>
    <t>M Davey James</t>
  </si>
  <si>
    <t>M Davey-James</t>
  </si>
  <si>
    <t>D Wilton</t>
  </si>
  <si>
    <t>A Moore</t>
  </si>
  <si>
    <t>C Phillips</t>
  </si>
  <si>
    <t>R Boundy</t>
  </si>
  <si>
    <t>E French</t>
  </si>
  <si>
    <t>I Amanu</t>
  </si>
  <si>
    <t>11.05.3</t>
  </si>
  <si>
    <t>E Braddick</t>
  </si>
  <si>
    <t>I Edworthy</t>
  </si>
  <si>
    <t>P Sampson</t>
  </si>
  <si>
    <t>B Scambler</t>
  </si>
  <si>
    <t>M Coltman</t>
  </si>
  <si>
    <t>S. Aydra-Ekpe</t>
  </si>
  <si>
    <t>Claudia Luk</t>
  </si>
  <si>
    <t>M Wafai</t>
  </si>
  <si>
    <t>F Hartnoll</t>
  </si>
  <si>
    <t>C Grimwade</t>
  </si>
  <si>
    <t>A Johnson</t>
  </si>
  <si>
    <t>E Bodnez</t>
  </si>
  <si>
    <t>R Goode</t>
  </si>
  <si>
    <t>G Smelt</t>
  </si>
  <si>
    <t>N Price</t>
  </si>
  <si>
    <t>B. Rouse</t>
  </si>
  <si>
    <t>W. Morrish</t>
  </si>
  <si>
    <t>E. Broggio</t>
  </si>
  <si>
    <t>E. Bodinetz</t>
  </si>
  <si>
    <t>C. Chapple</t>
  </si>
  <si>
    <t>A Tucker</t>
  </si>
  <si>
    <t>I Beer</t>
  </si>
  <si>
    <t>M Phillips</t>
  </si>
  <si>
    <t>J Goodman</t>
  </si>
  <si>
    <t>R Greyling</t>
  </si>
  <si>
    <t>B. Baillie</t>
  </si>
  <si>
    <t>F Von Bernard</t>
  </si>
  <si>
    <t>F. Parsley</t>
  </si>
  <si>
    <t>F Parsley</t>
  </si>
  <si>
    <t>L Emuna</t>
  </si>
  <si>
    <t>F Phillips</t>
  </si>
  <si>
    <t>H Cox</t>
  </si>
  <si>
    <t>B Lay</t>
  </si>
  <si>
    <t>J Tittle</t>
  </si>
  <si>
    <t>F Weeks</t>
  </si>
  <si>
    <t>S Young</t>
  </si>
  <si>
    <t>Z Wagner</t>
  </si>
  <si>
    <t>W Cowan-Dickie</t>
  </si>
  <si>
    <t>A Chan</t>
  </si>
  <si>
    <t>T Dewhurst</t>
  </si>
  <si>
    <t>I Windley</t>
  </si>
  <si>
    <t>B Andrews</t>
  </si>
  <si>
    <t>M Wildgoose</t>
  </si>
  <si>
    <t>B Coates</t>
  </si>
  <si>
    <t>G Tulley</t>
  </si>
  <si>
    <t>F Short</t>
  </si>
  <si>
    <t>I Waller</t>
  </si>
  <si>
    <t>T Squire</t>
  </si>
  <si>
    <t>A Harvey</t>
  </si>
  <si>
    <t>C. Easton</t>
  </si>
  <si>
    <t>J Wheelan</t>
  </si>
  <si>
    <t>5.04.4</t>
  </si>
  <si>
    <t>B Carter</t>
  </si>
  <si>
    <t>R Capron</t>
  </si>
  <si>
    <t>N Taylor-Woodward</t>
  </si>
  <si>
    <t xml:space="preserve">H Price </t>
  </si>
  <si>
    <t>B Smith</t>
  </si>
  <si>
    <t>R. Cadwallader</t>
  </si>
  <si>
    <t>J. Cotgreave</t>
  </si>
  <si>
    <t>E. Forwood</t>
  </si>
  <si>
    <t>E Stenning</t>
  </si>
  <si>
    <t>Evee Banbury</t>
  </si>
  <si>
    <t>E Shepherd</t>
  </si>
  <si>
    <t>S Funaki</t>
  </si>
  <si>
    <t>S Taufa</t>
  </si>
  <si>
    <t>B. Tollson</t>
  </si>
  <si>
    <t>L. Parker</t>
  </si>
  <si>
    <t>G Knight</t>
  </si>
  <si>
    <t>E Clifton</t>
  </si>
  <si>
    <t>C Copsey</t>
  </si>
  <si>
    <t>B. Carter</t>
  </si>
  <si>
    <t>T Kinge</t>
  </si>
  <si>
    <t>L. Allix</t>
  </si>
  <si>
    <t>D. Harrison</t>
  </si>
  <si>
    <t>T. Martyn</t>
  </si>
  <si>
    <t>D. Parkin</t>
  </si>
  <si>
    <t>K. Johnson</t>
  </si>
  <si>
    <t>B. Woodland</t>
  </si>
  <si>
    <t>H. Haydn-Higgins</t>
  </si>
  <si>
    <t>T Paviour-Coward</t>
  </si>
  <si>
    <t>M. Ayres</t>
  </si>
  <si>
    <t>R. Grice</t>
  </si>
  <si>
    <t>F. Harris</t>
  </si>
  <si>
    <t>M. Heath</t>
  </si>
  <si>
    <t>M Macdonald</t>
  </si>
  <si>
    <t>M. Macdonald</t>
  </si>
  <si>
    <t>H Belville-Sampson</t>
  </si>
  <si>
    <t>M Carter-Burns</t>
  </si>
  <si>
    <t>T. Hawkings</t>
  </si>
  <si>
    <t>C Luk</t>
  </si>
  <si>
    <t>4.52.9</t>
  </si>
  <si>
    <t>4.57.0</t>
  </si>
  <si>
    <t>5.23.1</t>
  </si>
  <si>
    <t>5.24.5</t>
  </si>
  <si>
    <t>5.25.1</t>
  </si>
  <si>
    <t>5.25.2</t>
  </si>
  <si>
    <t>2.17.7</t>
  </si>
  <si>
    <t>M Arnold</t>
  </si>
  <si>
    <t>10.52.2</t>
  </si>
  <si>
    <t>Z Radford</t>
  </si>
  <si>
    <t>J Richards</t>
  </si>
  <si>
    <t>J McElfatrick</t>
  </si>
  <si>
    <t>T Spear</t>
  </si>
  <si>
    <t>A Holloway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</si>
</sst>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6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charset val="1"/>
    </font>
    <font>
      <sz val="12"/>
      <color theme="1"/>
      <name val="Calibri"/>
      <family val="2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Verdana"/>
      <family val="2"/>
    </font>
    <font>
      <sz val="8"/>
      <color rgb="FF222222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rgb="FFCC99FF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5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Border="1"/>
    <xf numFmtId="0" fontId="5" fillId="0" borderId="9" xfId="0" applyFont="1" applyBorder="1"/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0" fillId="0" borderId="0" xfId="2" applyNumberFormat="1" applyFont="1"/>
    <xf numFmtId="0" fontId="1" fillId="0" borderId="5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Alignment="1">
      <alignment horizontal="center"/>
    </xf>
    <xf numFmtId="0" fontId="12" fillId="0" borderId="0" xfId="0" applyFont="1" applyFill="1" applyBorder="1"/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164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8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17" xfId="0" applyFont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5" fillId="0" borderId="22" xfId="0" applyFont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/>
    <xf numFmtId="164" fontId="5" fillId="0" borderId="23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5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5" xfId="0" applyFont="1" applyFill="1" applyBorder="1"/>
    <xf numFmtId="2" fontId="12" fillId="0" borderId="5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5" fillId="0" borderId="25" xfId="0" applyFont="1" applyBorder="1"/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1" fillId="0" borderId="31" xfId="0" applyFont="1" applyBorder="1"/>
    <xf numFmtId="0" fontId="11" fillId="0" borderId="32" xfId="0" applyFont="1" applyFill="1" applyBorder="1" applyAlignment="1">
      <alignment horizontal="center"/>
    </xf>
    <xf numFmtId="0" fontId="11" fillId="0" borderId="32" xfId="0" applyFont="1" applyFill="1" applyBorder="1"/>
    <xf numFmtId="0" fontId="12" fillId="0" borderId="29" xfId="0" applyFont="1" applyFill="1" applyBorder="1"/>
    <xf numFmtId="0" fontId="11" fillId="0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/>
    </xf>
    <xf numFmtId="0" fontId="12" fillId="0" borderId="34" xfId="0" applyFont="1" applyBorder="1"/>
    <xf numFmtId="0" fontId="12" fillId="0" borderId="36" xfId="0" applyFont="1" applyBorder="1"/>
    <xf numFmtId="0" fontId="12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164" fontId="12" fillId="0" borderId="37" xfId="0" applyNumberFormat="1" applyFont="1" applyFill="1" applyBorder="1" applyAlignment="1">
      <alignment horizontal="center"/>
    </xf>
    <xf numFmtId="0" fontId="12" fillId="0" borderId="30" xfId="0" applyFont="1" applyFill="1" applyBorder="1"/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40" xfId="0" applyFont="1" applyBorder="1"/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/>
    <xf numFmtId="164" fontId="12" fillId="0" borderId="40" xfId="0" applyNumberFormat="1" applyFont="1" applyFill="1" applyBorder="1" applyAlignment="1">
      <alignment horizontal="center"/>
    </xf>
    <xf numFmtId="0" fontId="11" fillId="0" borderId="41" xfId="0" applyFont="1" applyBorder="1"/>
    <xf numFmtId="0" fontId="11" fillId="0" borderId="42" xfId="0" applyFont="1" applyFill="1" applyBorder="1"/>
    <xf numFmtId="0" fontId="11" fillId="4" borderId="43" xfId="0" applyFont="1" applyFill="1" applyBorder="1" applyAlignment="1">
      <alignment horizontal="left"/>
    </xf>
    <xf numFmtId="0" fontId="12" fillId="0" borderId="43" xfId="0" applyFont="1" applyBorder="1"/>
    <xf numFmtId="0" fontId="0" fillId="0" borderId="44" xfId="0" applyBorder="1"/>
    <xf numFmtId="0" fontId="12" fillId="0" borderId="38" xfId="0" applyFont="1" applyFill="1" applyBorder="1"/>
    <xf numFmtId="2" fontId="12" fillId="0" borderId="37" xfId="0" applyNumberFormat="1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45" xfId="0" applyFont="1" applyBorder="1"/>
    <xf numFmtId="0" fontId="12" fillId="0" borderId="10" xfId="0" applyFont="1" applyFill="1" applyBorder="1"/>
    <xf numFmtId="0" fontId="0" fillId="0" borderId="10" xfId="0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164" fontId="11" fillId="4" borderId="34" xfId="0" applyNumberFormat="1" applyFont="1" applyFill="1" applyBorder="1" applyAlignment="1">
      <alignment horizontal="left"/>
    </xf>
    <xf numFmtId="164" fontId="1" fillId="0" borderId="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\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5"/>
  <sheetViews>
    <sheetView workbookViewId="0">
      <selection activeCell="C8" sqref="C8"/>
    </sheetView>
  </sheetViews>
  <sheetFormatPr defaultColWidth="9.109375" defaultRowHeight="15.6" x14ac:dyDescent="0.3"/>
  <cols>
    <col min="1" max="1" width="9.109375" style="35"/>
    <col min="2" max="2" width="11.33203125" style="71" customWidth="1"/>
    <col min="3" max="3" width="23.33203125" style="70" customWidth="1"/>
    <col min="4" max="4" width="6.6640625" style="71" customWidth="1"/>
    <col min="5" max="5" width="9.109375" style="71" customWidth="1"/>
    <col min="6" max="16384" width="9.109375" style="35"/>
  </cols>
  <sheetData>
    <row r="1" spans="1:5" ht="16.2" thickBot="1" x14ac:dyDescent="0.35">
      <c r="A1" s="188" t="s">
        <v>112</v>
      </c>
      <c r="B1" s="188"/>
      <c r="C1" s="188"/>
      <c r="D1" s="188"/>
      <c r="E1" s="188"/>
    </row>
    <row r="2" spans="1:5" x14ac:dyDescent="0.3">
      <c r="A2" s="36" t="s">
        <v>1</v>
      </c>
      <c r="B2" s="39" t="s">
        <v>42</v>
      </c>
      <c r="C2" s="64" t="s">
        <v>3</v>
      </c>
      <c r="D2" s="39" t="s">
        <v>4</v>
      </c>
      <c r="E2" s="39" t="s">
        <v>5</v>
      </c>
    </row>
    <row r="3" spans="1:5" x14ac:dyDescent="0.3">
      <c r="A3" s="41"/>
      <c r="B3" s="57">
        <v>1</v>
      </c>
      <c r="C3" s="56" t="s">
        <v>327</v>
      </c>
      <c r="D3" s="57" t="s">
        <v>7</v>
      </c>
      <c r="E3" s="58">
        <v>15</v>
      </c>
    </row>
    <row r="4" spans="1:5" x14ac:dyDescent="0.3">
      <c r="A4" s="41"/>
      <c r="B4" s="57">
        <v>2</v>
      </c>
      <c r="C4" s="56" t="s">
        <v>328</v>
      </c>
      <c r="D4" s="57" t="s">
        <v>13</v>
      </c>
      <c r="E4" s="58">
        <v>15.1</v>
      </c>
    </row>
    <row r="5" spans="1:5" x14ac:dyDescent="0.3">
      <c r="A5" s="45"/>
      <c r="B5" s="57">
        <v>3</v>
      </c>
      <c r="C5" s="56" t="s">
        <v>329</v>
      </c>
      <c r="D5" s="57" t="s">
        <v>8</v>
      </c>
      <c r="E5" s="58">
        <v>15.2</v>
      </c>
    </row>
    <row r="6" spans="1:5" x14ac:dyDescent="0.3">
      <c r="A6" s="45"/>
      <c r="B6" s="57">
        <v>4</v>
      </c>
      <c r="C6" s="56" t="s">
        <v>330</v>
      </c>
      <c r="D6" s="57" t="s">
        <v>14</v>
      </c>
      <c r="E6" s="58">
        <v>15.4</v>
      </c>
    </row>
    <row r="7" spans="1:5" x14ac:dyDescent="0.3">
      <c r="A7" s="45"/>
      <c r="B7" s="57">
        <v>5</v>
      </c>
      <c r="C7" s="56" t="s">
        <v>114</v>
      </c>
      <c r="D7" s="57" t="s">
        <v>8</v>
      </c>
      <c r="E7" s="58">
        <v>15.5</v>
      </c>
    </row>
    <row r="8" spans="1:5" x14ac:dyDescent="0.3">
      <c r="A8" s="45"/>
      <c r="B8" s="57">
        <v>6</v>
      </c>
      <c r="C8" s="56" t="s">
        <v>331</v>
      </c>
      <c r="D8" s="57" t="s">
        <v>18</v>
      </c>
      <c r="E8" s="58">
        <v>15.5</v>
      </c>
    </row>
    <row r="9" spans="1:5" x14ac:dyDescent="0.3">
      <c r="A9" s="45"/>
      <c r="B9" s="57">
        <v>7</v>
      </c>
      <c r="C9" s="56"/>
      <c r="D9" s="57"/>
      <c r="E9" s="58"/>
    </row>
    <row r="10" spans="1:5" ht="16.2" thickBot="1" x14ac:dyDescent="0.35">
      <c r="A10" s="46"/>
      <c r="B10" s="66">
        <v>8</v>
      </c>
      <c r="C10" s="65"/>
      <c r="D10" s="66"/>
      <c r="E10" s="67"/>
    </row>
    <row r="11" spans="1:5" ht="16.2" thickBot="1" x14ac:dyDescent="0.35"/>
    <row r="12" spans="1:5" x14ac:dyDescent="0.3">
      <c r="A12" s="36" t="s">
        <v>1</v>
      </c>
      <c r="B12" s="39" t="s">
        <v>43</v>
      </c>
      <c r="C12" s="64" t="s">
        <v>3</v>
      </c>
      <c r="D12" s="39" t="s">
        <v>4</v>
      </c>
      <c r="E12" s="39" t="s">
        <v>5</v>
      </c>
    </row>
    <row r="13" spans="1:5" x14ac:dyDescent="0.3">
      <c r="A13" s="41"/>
      <c r="B13" s="57">
        <v>1</v>
      </c>
      <c r="C13" s="56" t="s">
        <v>444</v>
      </c>
      <c r="D13" s="57" t="s">
        <v>17</v>
      </c>
      <c r="E13" s="58">
        <v>30.6</v>
      </c>
    </row>
    <row r="14" spans="1:5" x14ac:dyDescent="0.3">
      <c r="A14" s="41"/>
      <c r="B14" s="57">
        <v>2</v>
      </c>
      <c r="C14" s="56" t="s">
        <v>445</v>
      </c>
      <c r="D14" s="57" t="s">
        <v>7</v>
      </c>
      <c r="E14" s="58">
        <v>31.5</v>
      </c>
    </row>
    <row r="15" spans="1:5" x14ac:dyDescent="0.3">
      <c r="A15" s="45"/>
      <c r="B15" s="57">
        <v>3</v>
      </c>
      <c r="C15" s="56" t="s">
        <v>409</v>
      </c>
      <c r="D15" s="57" t="s">
        <v>8</v>
      </c>
      <c r="E15" s="58">
        <v>32.1</v>
      </c>
    </row>
    <row r="16" spans="1:5" x14ac:dyDescent="0.3">
      <c r="A16" s="45"/>
      <c r="B16" s="57">
        <v>4</v>
      </c>
      <c r="C16" s="56" t="s">
        <v>446</v>
      </c>
      <c r="D16" s="57" t="s">
        <v>13</v>
      </c>
      <c r="E16" s="58">
        <v>32.299999999999997</v>
      </c>
    </row>
    <row r="17" spans="1:5" x14ac:dyDescent="0.3">
      <c r="A17" s="45"/>
      <c r="B17" s="57">
        <v>5</v>
      </c>
      <c r="C17" s="56" t="s">
        <v>447</v>
      </c>
      <c r="D17" s="57" t="s">
        <v>17</v>
      </c>
      <c r="E17" s="58">
        <v>32.4</v>
      </c>
    </row>
    <row r="18" spans="1:5" ht="16.2" thickBot="1" x14ac:dyDescent="0.35">
      <c r="A18" s="46"/>
      <c r="B18" s="66">
        <v>6</v>
      </c>
      <c r="C18" s="65" t="s">
        <v>448</v>
      </c>
      <c r="D18" s="66" t="s">
        <v>14</v>
      </c>
      <c r="E18" s="67">
        <v>34.200000000000003</v>
      </c>
    </row>
    <row r="19" spans="1:5" ht="16.2" thickBot="1" x14ac:dyDescent="0.35"/>
    <row r="20" spans="1:5" x14ac:dyDescent="0.3">
      <c r="A20" s="36" t="s">
        <v>1</v>
      </c>
      <c r="B20" s="39" t="s">
        <v>44</v>
      </c>
      <c r="C20" s="64" t="s">
        <v>3</v>
      </c>
      <c r="D20" s="39" t="s">
        <v>4</v>
      </c>
      <c r="E20" s="39" t="s">
        <v>5</v>
      </c>
    </row>
    <row r="21" spans="1:5" x14ac:dyDescent="0.3">
      <c r="A21" s="41"/>
      <c r="B21" s="57">
        <v>1</v>
      </c>
      <c r="C21" s="70" t="s">
        <v>332</v>
      </c>
      <c r="D21" s="57" t="s">
        <v>14</v>
      </c>
      <c r="E21" s="58" t="s">
        <v>200</v>
      </c>
    </row>
    <row r="22" spans="1:5" x14ac:dyDescent="0.3">
      <c r="A22" s="41"/>
      <c r="B22" s="57">
        <v>2</v>
      </c>
      <c r="C22" s="56" t="s">
        <v>333</v>
      </c>
      <c r="D22" s="57" t="s">
        <v>8</v>
      </c>
      <c r="E22" s="58" t="s">
        <v>405</v>
      </c>
    </row>
    <row r="23" spans="1:5" x14ac:dyDescent="0.3">
      <c r="A23" s="45"/>
      <c r="B23" s="57">
        <v>3</v>
      </c>
      <c r="C23" s="56" t="s">
        <v>334</v>
      </c>
      <c r="D23" s="57" t="s">
        <v>8</v>
      </c>
      <c r="E23" s="58" t="s">
        <v>335</v>
      </c>
    </row>
    <row r="24" spans="1:5" x14ac:dyDescent="0.3">
      <c r="A24" s="45"/>
      <c r="B24" s="57">
        <v>4</v>
      </c>
      <c r="C24" s="56" t="s">
        <v>336</v>
      </c>
      <c r="D24" s="57" t="s">
        <v>14</v>
      </c>
      <c r="E24" s="58" t="s">
        <v>337</v>
      </c>
    </row>
    <row r="25" spans="1:5" x14ac:dyDescent="0.3">
      <c r="A25" s="45"/>
      <c r="B25" s="57">
        <v>5</v>
      </c>
      <c r="C25" s="56" t="s">
        <v>338</v>
      </c>
      <c r="D25" s="57" t="s">
        <v>13</v>
      </c>
      <c r="E25" s="58" t="s">
        <v>339</v>
      </c>
    </row>
    <row r="26" spans="1:5" x14ac:dyDescent="0.3">
      <c r="A26" s="45"/>
      <c r="B26" s="57">
        <v>6</v>
      </c>
      <c r="C26" s="56" t="s">
        <v>340</v>
      </c>
      <c r="D26" s="57" t="s">
        <v>18</v>
      </c>
      <c r="E26" s="58" t="s">
        <v>341</v>
      </c>
    </row>
    <row r="27" spans="1:5" x14ac:dyDescent="0.3">
      <c r="A27" s="121"/>
      <c r="B27" s="122">
        <v>7</v>
      </c>
      <c r="C27" s="123" t="s">
        <v>342</v>
      </c>
      <c r="D27" s="122" t="s">
        <v>18</v>
      </c>
      <c r="E27" s="124" t="s">
        <v>343</v>
      </c>
    </row>
    <row r="28" spans="1:5" ht="16.2" thickBot="1" x14ac:dyDescent="0.35">
      <c r="A28" s="46"/>
      <c r="B28" s="66">
        <v>8</v>
      </c>
      <c r="C28" s="65" t="s">
        <v>344</v>
      </c>
      <c r="D28" s="66" t="s">
        <v>18</v>
      </c>
      <c r="E28" s="67" t="s">
        <v>345</v>
      </c>
    </row>
    <row r="29" spans="1:5" s="50" customFormat="1" x14ac:dyDescent="0.3">
      <c r="B29" s="51"/>
      <c r="D29" s="51"/>
      <c r="E29" s="51"/>
    </row>
    <row r="31" spans="1:5" ht="16.2" thickBot="1" x14ac:dyDescent="0.35"/>
    <row r="32" spans="1:5" x14ac:dyDescent="0.3">
      <c r="A32" s="36" t="s">
        <v>1</v>
      </c>
      <c r="B32" s="39" t="s">
        <v>22</v>
      </c>
      <c r="C32" s="64" t="s">
        <v>3</v>
      </c>
      <c r="D32" s="39" t="s">
        <v>4</v>
      </c>
      <c r="E32" s="39" t="s">
        <v>23</v>
      </c>
    </row>
    <row r="33" spans="1:5" x14ac:dyDescent="0.3">
      <c r="A33" s="41"/>
      <c r="B33" s="57">
        <v>1</v>
      </c>
      <c r="C33" s="56" t="s">
        <v>495</v>
      </c>
      <c r="D33" s="57" t="s">
        <v>12</v>
      </c>
      <c r="E33" s="61">
        <v>6.63</v>
      </c>
    </row>
    <row r="34" spans="1:5" x14ac:dyDescent="0.3">
      <c r="A34" s="41"/>
      <c r="B34" s="57">
        <v>2</v>
      </c>
      <c r="C34" s="56" t="s">
        <v>346</v>
      </c>
      <c r="D34" s="57" t="s">
        <v>13</v>
      </c>
      <c r="E34" s="61">
        <v>6.17</v>
      </c>
    </row>
    <row r="35" spans="1:5" x14ac:dyDescent="0.3">
      <c r="A35" s="45"/>
      <c r="B35" s="57">
        <v>3</v>
      </c>
      <c r="C35" s="56" t="s">
        <v>443</v>
      </c>
      <c r="D35" s="57" t="s">
        <v>8</v>
      </c>
      <c r="E35" s="61">
        <v>6.17</v>
      </c>
    </row>
    <row r="36" spans="1:5" x14ac:dyDescent="0.3">
      <c r="A36" s="45"/>
      <c r="B36" s="57">
        <v>4</v>
      </c>
      <c r="C36" s="56" t="s">
        <v>497</v>
      </c>
      <c r="D36" s="57" t="s">
        <v>14</v>
      </c>
      <c r="E36" s="61">
        <v>6.13</v>
      </c>
    </row>
    <row r="37" spans="1:5" x14ac:dyDescent="0.3">
      <c r="A37" s="45"/>
      <c r="B37" s="57">
        <v>5</v>
      </c>
      <c r="C37" s="56" t="s">
        <v>347</v>
      </c>
      <c r="D37" s="57" t="s">
        <v>14</v>
      </c>
      <c r="E37" s="61">
        <v>5.93</v>
      </c>
    </row>
    <row r="38" spans="1:5" x14ac:dyDescent="0.3">
      <c r="A38" s="45"/>
      <c r="B38" s="57">
        <v>6</v>
      </c>
      <c r="C38" s="56" t="s">
        <v>348</v>
      </c>
      <c r="D38" s="57" t="s">
        <v>11</v>
      </c>
      <c r="E38" s="61">
        <v>5.76</v>
      </c>
    </row>
    <row r="39" spans="1:5" x14ac:dyDescent="0.3">
      <c r="A39" s="45"/>
      <c r="B39" s="57">
        <v>7</v>
      </c>
      <c r="C39" s="56" t="s">
        <v>349</v>
      </c>
      <c r="D39" s="57" t="s">
        <v>7</v>
      </c>
      <c r="E39" s="61">
        <v>5.46</v>
      </c>
    </row>
    <row r="40" spans="1:5" ht="16.2" thickBot="1" x14ac:dyDescent="0.35">
      <c r="A40" s="46"/>
      <c r="B40" s="66">
        <v>8</v>
      </c>
      <c r="C40" s="65" t="s">
        <v>350</v>
      </c>
      <c r="D40" s="66" t="s">
        <v>18</v>
      </c>
      <c r="E40" s="69">
        <v>54.41</v>
      </c>
    </row>
    <row r="42" spans="1:5" ht="16.2" thickBot="1" x14ac:dyDescent="0.35"/>
    <row r="43" spans="1:5" x14ac:dyDescent="0.3">
      <c r="A43" s="36" t="s">
        <v>1</v>
      </c>
      <c r="B43" s="39" t="s">
        <v>25</v>
      </c>
      <c r="C43" s="64" t="s">
        <v>3</v>
      </c>
      <c r="D43" s="39" t="s">
        <v>4</v>
      </c>
      <c r="E43" s="39" t="s">
        <v>23</v>
      </c>
    </row>
    <row r="44" spans="1:5" x14ac:dyDescent="0.3">
      <c r="A44" s="41" t="s">
        <v>26</v>
      </c>
      <c r="B44" s="57">
        <v>1</v>
      </c>
      <c r="C44" s="56" t="s">
        <v>351</v>
      </c>
      <c r="D44" s="57" t="s">
        <v>14</v>
      </c>
      <c r="E44" s="61">
        <v>13.98</v>
      </c>
    </row>
    <row r="45" spans="1:5" x14ac:dyDescent="0.3">
      <c r="A45" s="41"/>
      <c r="B45" s="57">
        <v>2</v>
      </c>
      <c r="C45" s="56" t="s">
        <v>507</v>
      </c>
      <c r="D45" s="57" t="s">
        <v>18</v>
      </c>
      <c r="E45" s="61">
        <v>12.32</v>
      </c>
    </row>
    <row r="46" spans="1:5" x14ac:dyDescent="0.3">
      <c r="A46" s="45"/>
      <c r="B46" s="57">
        <v>3</v>
      </c>
      <c r="C46" s="56" t="s">
        <v>352</v>
      </c>
      <c r="D46" s="57" t="s">
        <v>8</v>
      </c>
      <c r="E46" s="61">
        <v>12.31</v>
      </c>
    </row>
    <row r="47" spans="1:5" x14ac:dyDescent="0.3">
      <c r="A47" s="45"/>
      <c r="B47" s="57">
        <v>4</v>
      </c>
      <c r="C47" s="56" t="s">
        <v>353</v>
      </c>
      <c r="D47" s="57" t="s">
        <v>129</v>
      </c>
      <c r="E47" s="61">
        <v>12.22</v>
      </c>
    </row>
    <row r="48" spans="1:5" x14ac:dyDescent="0.3">
      <c r="A48" s="45"/>
      <c r="B48" s="57">
        <v>5</v>
      </c>
      <c r="C48" s="56" t="s">
        <v>354</v>
      </c>
      <c r="D48" s="57" t="s">
        <v>8</v>
      </c>
      <c r="E48" s="61">
        <v>12.1</v>
      </c>
    </row>
    <row r="49" spans="1:5" x14ac:dyDescent="0.3">
      <c r="A49" s="45"/>
      <c r="B49" s="57">
        <v>6</v>
      </c>
      <c r="C49" s="56" t="s">
        <v>355</v>
      </c>
      <c r="D49" s="57" t="s">
        <v>13</v>
      </c>
      <c r="E49" s="61">
        <v>11.87</v>
      </c>
    </row>
    <row r="50" spans="1:5" x14ac:dyDescent="0.3">
      <c r="A50" s="45"/>
      <c r="B50" s="57">
        <v>7</v>
      </c>
      <c r="C50" s="56" t="s">
        <v>356</v>
      </c>
      <c r="D50" s="57" t="s">
        <v>16</v>
      </c>
      <c r="E50" s="61">
        <v>11.02</v>
      </c>
    </row>
    <row r="51" spans="1:5" ht="16.2" thickBot="1" x14ac:dyDescent="0.35">
      <c r="A51" s="46"/>
      <c r="B51" s="66">
        <v>8</v>
      </c>
      <c r="C51" s="65" t="s">
        <v>357</v>
      </c>
      <c r="D51" s="66" t="s">
        <v>18</v>
      </c>
      <c r="E51" s="69">
        <v>10.7</v>
      </c>
    </row>
    <row r="52" spans="1:5" ht="16.2" thickBot="1" x14ac:dyDescent="0.35"/>
    <row r="53" spans="1:5" x14ac:dyDescent="0.3">
      <c r="A53" s="36" t="s">
        <v>1</v>
      </c>
      <c r="B53" s="39" t="s">
        <v>27</v>
      </c>
      <c r="C53" s="64" t="s">
        <v>3</v>
      </c>
      <c r="D53" s="39" t="s">
        <v>4</v>
      </c>
      <c r="E53" s="39" t="s">
        <v>103</v>
      </c>
    </row>
    <row r="54" spans="1:5" x14ac:dyDescent="0.3">
      <c r="A54" s="41"/>
      <c r="B54" s="57">
        <v>1</v>
      </c>
      <c r="C54" s="56" t="s">
        <v>333</v>
      </c>
      <c r="D54" s="57" t="s">
        <v>8</v>
      </c>
      <c r="E54" s="61">
        <v>1.34</v>
      </c>
    </row>
    <row r="55" spans="1:5" x14ac:dyDescent="0.3">
      <c r="A55" s="41"/>
      <c r="B55" s="57">
        <v>2</v>
      </c>
      <c r="C55" s="56" t="s">
        <v>496</v>
      </c>
      <c r="D55" s="57" t="s">
        <v>14</v>
      </c>
      <c r="E55" s="61">
        <v>1.25</v>
      </c>
    </row>
    <row r="56" spans="1:5" x14ac:dyDescent="0.3">
      <c r="A56" s="45"/>
      <c r="B56" s="57">
        <v>3</v>
      </c>
      <c r="C56" s="56" t="s">
        <v>327</v>
      </c>
      <c r="D56" s="57" t="s">
        <v>7</v>
      </c>
      <c r="E56" s="61">
        <v>1.25</v>
      </c>
    </row>
    <row r="57" spans="1:5" x14ac:dyDescent="0.3">
      <c r="A57" s="45"/>
      <c r="B57" s="57">
        <v>4</v>
      </c>
      <c r="C57" s="56" t="s">
        <v>114</v>
      </c>
      <c r="D57" s="57" t="s">
        <v>8</v>
      </c>
      <c r="E57" s="61">
        <v>1.25</v>
      </c>
    </row>
    <row r="58" spans="1:5" x14ac:dyDescent="0.3">
      <c r="A58" s="45"/>
      <c r="B58" s="57">
        <v>5</v>
      </c>
      <c r="C58" s="56" t="s">
        <v>358</v>
      </c>
      <c r="D58" s="57" t="s">
        <v>16</v>
      </c>
      <c r="E58" s="61">
        <v>1.1499999999999999</v>
      </c>
    </row>
    <row r="59" spans="1:5" x14ac:dyDescent="0.3">
      <c r="A59" s="45"/>
      <c r="B59" s="57">
        <v>6</v>
      </c>
      <c r="C59" s="56" t="s">
        <v>359</v>
      </c>
      <c r="D59" s="57" t="s">
        <v>18</v>
      </c>
      <c r="E59" s="61">
        <v>1.1499999999999999</v>
      </c>
    </row>
    <row r="60" spans="1:5" x14ac:dyDescent="0.3">
      <c r="A60" s="45"/>
      <c r="B60" s="57">
        <v>7</v>
      </c>
      <c r="C60" s="56" t="s">
        <v>360</v>
      </c>
      <c r="D60" s="51" t="s">
        <v>11</v>
      </c>
      <c r="E60" s="61">
        <v>1.1499999999999999</v>
      </c>
    </row>
    <row r="61" spans="1:5" ht="16.2" thickBot="1" x14ac:dyDescent="0.35">
      <c r="A61" s="46"/>
      <c r="B61" s="66">
        <v>8</v>
      </c>
      <c r="C61" s="65" t="s">
        <v>361</v>
      </c>
      <c r="D61" s="66" t="s">
        <v>12</v>
      </c>
      <c r="E61" s="69">
        <v>1.1000000000000001</v>
      </c>
    </row>
    <row r="62" spans="1:5" ht="16.2" thickBot="1" x14ac:dyDescent="0.35"/>
    <row r="63" spans="1:5" x14ac:dyDescent="0.3">
      <c r="A63" s="36" t="s">
        <v>1</v>
      </c>
      <c r="B63" s="39" t="s">
        <v>28</v>
      </c>
      <c r="C63" s="64" t="s">
        <v>3</v>
      </c>
      <c r="D63" s="39" t="s">
        <v>4</v>
      </c>
      <c r="E63" s="39" t="s">
        <v>23</v>
      </c>
    </row>
    <row r="64" spans="1:5" x14ac:dyDescent="0.3">
      <c r="A64" s="41"/>
      <c r="B64" s="57">
        <v>1</v>
      </c>
      <c r="C64" s="56" t="s">
        <v>362</v>
      </c>
      <c r="D64" s="57" t="s">
        <v>8</v>
      </c>
      <c r="E64" s="61">
        <v>3.9</v>
      </c>
    </row>
    <row r="65" spans="1:5" x14ac:dyDescent="0.3">
      <c r="A65" s="41"/>
      <c r="B65" s="57">
        <v>2</v>
      </c>
      <c r="C65" s="56" t="s">
        <v>363</v>
      </c>
      <c r="D65" s="57" t="s">
        <v>8</v>
      </c>
      <c r="E65" s="61">
        <v>3.7</v>
      </c>
    </row>
    <row r="66" spans="1:5" x14ac:dyDescent="0.3">
      <c r="A66" s="45"/>
      <c r="B66" s="57">
        <v>3</v>
      </c>
      <c r="C66" s="56" t="s">
        <v>364</v>
      </c>
      <c r="D66" s="57" t="s">
        <v>14</v>
      </c>
      <c r="E66" s="61">
        <v>3.68</v>
      </c>
    </row>
    <row r="67" spans="1:5" x14ac:dyDescent="0.3">
      <c r="A67" s="45"/>
      <c r="B67" s="57">
        <v>4</v>
      </c>
      <c r="C67" s="56" t="s">
        <v>365</v>
      </c>
      <c r="D67" s="57" t="s">
        <v>14</v>
      </c>
      <c r="E67" s="61">
        <v>3.54</v>
      </c>
    </row>
    <row r="68" spans="1:5" x14ac:dyDescent="0.3">
      <c r="A68" s="45"/>
      <c r="B68" s="57">
        <v>5</v>
      </c>
      <c r="C68" s="56" t="s">
        <v>331</v>
      </c>
      <c r="D68" s="57" t="s">
        <v>18</v>
      </c>
      <c r="E68" s="61">
        <v>3.47</v>
      </c>
    </row>
    <row r="69" spans="1:5" x14ac:dyDescent="0.3">
      <c r="A69" s="45"/>
      <c r="B69" s="57">
        <v>6</v>
      </c>
      <c r="C69" s="56" t="s">
        <v>366</v>
      </c>
      <c r="D69" s="57" t="s">
        <v>17</v>
      </c>
      <c r="E69" s="61">
        <v>3.46</v>
      </c>
    </row>
    <row r="70" spans="1:5" x14ac:dyDescent="0.3">
      <c r="A70" s="45"/>
      <c r="B70" s="57">
        <v>7</v>
      </c>
      <c r="C70" s="56" t="s">
        <v>367</v>
      </c>
      <c r="D70" s="57" t="s">
        <v>17</v>
      </c>
      <c r="E70" s="61">
        <v>3.36</v>
      </c>
    </row>
    <row r="71" spans="1:5" ht="16.2" thickBot="1" x14ac:dyDescent="0.35">
      <c r="A71" s="46"/>
      <c r="B71" s="66">
        <v>8</v>
      </c>
      <c r="C71" s="65" t="s">
        <v>338</v>
      </c>
      <c r="D71" s="66" t="s">
        <v>13</v>
      </c>
      <c r="E71" s="69">
        <v>3.34</v>
      </c>
    </row>
    <row r="73" spans="1:5" ht="16.2" thickBot="1" x14ac:dyDescent="0.35"/>
    <row r="74" spans="1:5" x14ac:dyDescent="0.3">
      <c r="A74" s="36" t="s">
        <v>1</v>
      </c>
      <c r="B74" s="39" t="s">
        <v>46</v>
      </c>
      <c r="C74" s="64" t="s">
        <v>30</v>
      </c>
      <c r="D74" s="39" t="s">
        <v>4</v>
      </c>
      <c r="E74" s="39" t="s">
        <v>5</v>
      </c>
    </row>
    <row r="75" spans="1:5" x14ac:dyDescent="0.3">
      <c r="A75" s="41"/>
      <c r="B75" s="57">
        <v>1</v>
      </c>
      <c r="C75" s="56"/>
      <c r="D75" s="57" t="s">
        <v>17</v>
      </c>
      <c r="E75" s="58"/>
    </row>
    <row r="76" spans="1:5" x14ac:dyDescent="0.3">
      <c r="A76" s="52"/>
      <c r="B76" s="57">
        <v>2</v>
      </c>
      <c r="C76" s="56"/>
      <c r="D76" s="57" t="s">
        <v>8</v>
      </c>
      <c r="E76" s="58"/>
    </row>
    <row r="77" spans="1:5" x14ac:dyDescent="0.3">
      <c r="A77" s="45"/>
      <c r="B77" s="57">
        <v>3</v>
      </c>
      <c r="C77" s="56"/>
      <c r="D77" s="57" t="s">
        <v>18</v>
      </c>
      <c r="E77" s="58"/>
    </row>
    <row r="78" spans="1:5" x14ac:dyDescent="0.3">
      <c r="A78" s="45"/>
      <c r="B78" s="57">
        <v>4</v>
      </c>
      <c r="C78" s="56"/>
      <c r="D78" s="57" t="s">
        <v>12</v>
      </c>
      <c r="E78" s="58"/>
    </row>
    <row r="79" spans="1:5" x14ac:dyDescent="0.3">
      <c r="A79" s="45"/>
      <c r="B79" s="57">
        <v>5</v>
      </c>
      <c r="C79" s="56"/>
      <c r="D79" s="57" t="s">
        <v>13</v>
      </c>
      <c r="E79" s="58"/>
    </row>
    <row r="80" spans="1:5" ht="16.2" thickBot="1" x14ac:dyDescent="0.35">
      <c r="A80" s="46"/>
      <c r="B80" s="66">
        <v>6</v>
      </c>
      <c r="C80" s="65"/>
      <c r="D80" s="66"/>
      <c r="E80" s="67"/>
    </row>
    <row r="84" spans="2:5" x14ac:dyDescent="0.3">
      <c r="D84" s="72"/>
    </row>
    <row r="95" spans="2:5" x14ac:dyDescent="0.3">
      <c r="B95" s="70"/>
      <c r="D95" s="70"/>
      <c r="E95" s="70"/>
    </row>
    <row r="96" spans="2:5" x14ac:dyDescent="0.3">
      <c r="B96" s="70"/>
      <c r="D96" s="70"/>
      <c r="E96" s="70"/>
    </row>
    <row r="97" spans="2:5" x14ac:dyDescent="0.3">
      <c r="B97" s="70"/>
      <c r="D97" s="70"/>
      <c r="E97" s="70"/>
    </row>
    <row r="98" spans="2:5" x14ac:dyDescent="0.3">
      <c r="B98" s="70"/>
      <c r="D98" s="70"/>
      <c r="E98" s="70"/>
    </row>
    <row r="99" spans="2:5" x14ac:dyDescent="0.3">
      <c r="B99" s="70"/>
      <c r="D99" s="70"/>
      <c r="E99" s="70"/>
    </row>
    <row r="100" spans="2:5" x14ac:dyDescent="0.3">
      <c r="B100" s="70"/>
      <c r="D100" s="70"/>
      <c r="E100" s="70"/>
    </row>
    <row r="101" spans="2:5" x14ac:dyDescent="0.3">
      <c r="B101" s="70"/>
      <c r="D101" s="70"/>
      <c r="E101" s="70"/>
    </row>
    <row r="102" spans="2:5" x14ac:dyDescent="0.3">
      <c r="B102" s="70"/>
      <c r="D102" s="70"/>
      <c r="E102" s="70"/>
    </row>
    <row r="103" spans="2:5" x14ac:dyDescent="0.3">
      <c r="B103" s="70"/>
      <c r="D103" s="70"/>
      <c r="E103" s="70"/>
    </row>
    <row r="104" spans="2:5" x14ac:dyDescent="0.3">
      <c r="B104" s="70"/>
      <c r="D104" s="70"/>
      <c r="E104" s="70"/>
    </row>
    <row r="105" spans="2:5" x14ac:dyDescent="0.3">
      <c r="B105" s="70"/>
      <c r="D105" s="70"/>
      <c r="E105" s="70"/>
    </row>
    <row r="106" spans="2:5" x14ac:dyDescent="0.3">
      <c r="B106" s="70"/>
      <c r="D106" s="70"/>
      <c r="E106" s="70"/>
    </row>
    <row r="107" spans="2:5" x14ac:dyDescent="0.3">
      <c r="B107" s="70"/>
      <c r="D107" s="70"/>
      <c r="E107" s="70"/>
    </row>
    <row r="108" spans="2:5" x14ac:dyDescent="0.3">
      <c r="B108" s="70"/>
      <c r="D108" s="70"/>
      <c r="E108" s="70"/>
    </row>
    <row r="109" spans="2:5" x14ac:dyDescent="0.3">
      <c r="B109" s="70"/>
      <c r="D109" s="70"/>
      <c r="E109" s="70"/>
    </row>
    <row r="110" spans="2:5" x14ac:dyDescent="0.3">
      <c r="B110" s="70"/>
      <c r="D110" s="70"/>
      <c r="E110" s="70"/>
    </row>
    <row r="111" spans="2:5" x14ac:dyDescent="0.3">
      <c r="B111" s="70"/>
      <c r="D111" s="70"/>
      <c r="E111" s="70"/>
    </row>
    <row r="112" spans="2:5" x14ac:dyDescent="0.3">
      <c r="B112" s="70"/>
      <c r="D112" s="70"/>
      <c r="E112" s="70"/>
    </row>
    <row r="113" spans="2:5" x14ac:dyDescent="0.3">
      <c r="B113" s="70"/>
      <c r="D113" s="70"/>
      <c r="E113" s="70"/>
    </row>
    <row r="114" spans="2:5" x14ac:dyDescent="0.3">
      <c r="B114" s="70"/>
      <c r="D114" s="70"/>
      <c r="E114" s="70"/>
    </row>
    <row r="115" spans="2:5" x14ac:dyDescent="0.3">
      <c r="B115" s="70"/>
      <c r="D115" s="70"/>
      <c r="E115" s="70"/>
    </row>
    <row r="116" spans="2:5" x14ac:dyDescent="0.3">
      <c r="B116" s="70"/>
      <c r="D116" s="70"/>
      <c r="E116" s="70"/>
    </row>
    <row r="117" spans="2:5" x14ac:dyDescent="0.3">
      <c r="B117" s="70"/>
      <c r="D117" s="70"/>
      <c r="E117" s="70"/>
    </row>
    <row r="118" spans="2:5" x14ac:dyDescent="0.3">
      <c r="B118" s="70"/>
      <c r="D118" s="70"/>
      <c r="E118" s="70"/>
    </row>
    <row r="119" spans="2:5" x14ac:dyDescent="0.3">
      <c r="B119" s="70"/>
      <c r="D119" s="70"/>
      <c r="E119" s="70"/>
    </row>
    <row r="120" spans="2:5" x14ac:dyDescent="0.3">
      <c r="B120" s="70"/>
      <c r="D120" s="70"/>
      <c r="E120" s="70"/>
    </row>
    <row r="121" spans="2:5" x14ac:dyDescent="0.3">
      <c r="B121" s="70"/>
      <c r="D121" s="70"/>
      <c r="E121" s="70"/>
    </row>
    <row r="122" spans="2:5" x14ac:dyDescent="0.3">
      <c r="B122" s="70"/>
      <c r="D122" s="70"/>
      <c r="E122" s="70"/>
    </row>
    <row r="123" spans="2:5" x14ac:dyDescent="0.3">
      <c r="B123" s="70"/>
      <c r="D123" s="70"/>
      <c r="E123" s="70"/>
    </row>
    <row r="124" spans="2:5" x14ac:dyDescent="0.3">
      <c r="B124" s="70"/>
      <c r="D124" s="70"/>
      <c r="E124" s="70"/>
    </row>
    <row r="125" spans="2:5" x14ac:dyDescent="0.3">
      <c r="B125" s="70"/>
      <c r="D125" s="70"/>
      <c r="E125" s="7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tabSelected="1" topLeftCell="A37" workbookViewId="0">
      <selection activeCell="H30" sqref="H30"/>
    </sheetView>
  </sheetViews>
  <sheetFormatPr defaultColWidth="9.109375" defaultRowHeight="15.6" x14ac:dyDescent="0.3"/>
  <cols>
    <col min="1" max="1" width="9.109375" style="35"/>
    <col min="2" max="2" width="12.33203125" style="71" bestFit="1" customWidth="1"/>
    <col min="3" max="3" width="23.33203125" style="70" customWidth="1"/>
    <col min="4" max="4" width="6.6640625" style="71" customWidth="1"/>
    <col min="5" max="5" width="8.44140625" style="71" bestFit="1" customWidth="1"/>
    <col min="6" max="10" width="9.109375" style="35"/>
    <col min="11" max="11" width="38.44140625" style="35" customWidth="1"/>
    <col min="12" max="16384" width="9.109375" style="35"/>
  </cols>
  <sheetData>
    <row r="1" spans="1:5" x14ac:dyDescent="0.3">
      <c r="A1" s="189" t="s">
        <v>47</v>
      </c>
      <c r="B1" s="189"/>
      <c r="C1" s="189"/>
      <c r="D1" s="189"/>
      <c r="E1" s="189"/>
    </row>
    <row r="2" spans="1:5" ht="16.2" thickBot="1" x14ac:dyDescent="0.35"/>
    <row r="3" spans="1:5" x14ac:dyDescent="0.3">
      <c r="A3" s="36" t="s">
        <v>33</v>
      </c>
      <c r="B3" s="39" t="s">
        <v>42</v>
      </c>
      <c r="C3" s="64" t="s">
        <v>3</v>
      </c>
      <c r="D3" s="39" t="s">
        <v>4</v>
      </c>
      <c r="E3" s="39" t="s">
        <v>5</v>
      </c>
    </row>
    <row r="4" spans="1:5" x14ac:dyDescent="0.3">
      <c r="A4" s="41"/>
      <c r="B4" s="57">
        <v>1</v>
      </c>
      <c r="C4" s="56" t="s">
        <v>451</v>
      </c>
      <c r="D4" s="57" t="s">
        <v>14</v>
      </c>
      <c r="E4" s="58">
        <v>14.6</v>
      </c>
    </row>
    <row r="5" spans="1:5" x14ac:dyDescent="0.3">
      <c r="A5" s="41"/>
      <c r="B5" s="57">
        <v>2</v>
      </c>
      <c r="C5" s="56" t="s">
        <v>482</v>
      </c>
      <c r="D5" s="57" t="s">
        <v>15</v>
      </c>
      <c r="E5" s="58">
        <v>14.7</v>
      </c>
    </row>
    <row r="6" spans="1:5" x14ac:dyDescent="0.3">
      <c r="A6" s="45"/>
      <c r="B6" s="57">
        <v>3</v>
      </c>
      <c r="C6" s="56" t="s">
        <v>368</v>
      </c>
      <c r="D6" s="57" t="s">
        <v>13</v>
      </c>
      <c r="E6" s="58">
        <v>14.9</v>
      </c>
    </row>
    <row r="7" spans="1:5" x14ac:dyDescent="0.3">
      <c r="A7" s="45"/>
      <c r="B7" s="57">
        <v>4</v>
      </c>
      <c r="C7" s="56" t="s">
        <v>369</v>
      </c>
      <c r="D7" s="57" t="s">
        <v>18</v>
      </c>
      <c r="E7" s="58">
        <v>14.9</v>
      </c>
    </row>
    <row r="8" spans="1:5" x14ac:dyDescent="0.3">
      <c r="A8" s="45"/>
      <c r="B8" s="57">
        <v>5</v>
      </c>
      <c r="C8" s="56" t="s">
        <v>370</v>
      </c>
      <c r="D8" s="57" t="s">
        <v>8</v>
      </c>
      <c r="E8" s="58">
        <v>15</v>
      </c>
    </row>
    <row r="9" spans="1:5" x14ac:dyDescent="0.3">
      <c r="A9" s="45"/>
      <c r="B9" s="57">
        <v>6</v>
      </c>
      <c r="C9" s="56"/>
      <c r="D9" s="57"/>
      <c r="E9" s="58"/>
    </row>
    <row r="10" spans="1:5" x14ac:dyDescent="0.3">
      <c r="A10" s="45"/>
      <c r="B10" s="57">
        <v>7</v>
      </c>
      <c r="C10" s="56"/>
      <c r="D10" s="57"/>
      <c r="E10" s="58"/>
    </row>
    <row r="11" spans="1:5" ht="16.2" thickBot="1" x14ac:dyDescent="0.35">
      <c r="A11" s="46"/>
      <c r="B11" s="66">
        <v>8</v>
      </c>
      <c r="C11" s="65"/>
      <c r="D11" s="66"/>
      <c r="E11" s="67"/>
    </row>
    <row r="12" spans="1:5" ht="16.2" thickBot="1" x14ac:dyDescent="0.35"/>
    <row r="13" spans="1:5" x14ac:dyDescent="0.3">
      <c r="A13" s="36" t="s">
        <v>33</v>
      </c>
      <c r="B13" s="39" t="s">
        <v>50</v>
      </c>
      <c r="C13" s="64" t="s">
        <v>3</v>
      </c>
      <c r="D13" s="39" t="s">
        <v>4</v>
      </c>
      <c r="E13" s="39" t="s">
        <v>5</v>
      </c>
    </row>
    <row r="14" spans="1:5" x14ac:dyDescent="0.3">
      <c r="A14" s="41"/>
      <c r="B14" s="57">
        <v>1</v>
      </c>
      <c r="C14" s="56" t="s">
        <v>452</v>
      </c>
      <c r="D14" s="57" t="s">
        <v>14</v>
      </c>
      <c r="E14" s="58">
        <v>30.3</v>
      </c>
    </row>
    <row r="15" spans="1:5" x14ac:dyDescent="0.3">
      <c r="A15" s="41"/>
      <c r="B15" s="57">
        <v>2</v>
      </c>
      <c r="C15" s="56" t="s">
        <v>453</v>
      </c>
      <c r="D15" s="57" t="s">
        <v>18</v>
      </c>
      <c r="E15" s="58">
        <v>30.3</v>
      </c>
    </row>
    <row r="16" spans="1:5" x14ac:dyDescent="0.3">
      <c r="A16" s="45"/>
      <c r="B16" s="57">
        <v>3</v>
      </c>
      <c r="C16" s="56" t="s">
        <v>454</v>
      </c>
      <c r="D16" s="57" t="s">
        <v>13</v>
      </c>
      <c r="E16" s="58">
        <v>30.8</v>
      </c>
    </row>
    <row r="17" spans="1:5" x14ac:dyDescent="0.3">
      <c r="A17" s="45"/>
      <c r="B17" s="57">
        <v>4</v>
      </c>
      <c r="C17" s="56" t="s">
        <v>455</v>
      </c>
      <c r="D17" s="57" t="s">
        <v>7</v>
      </c>
      <c r="E17" s="58">
        <v>30.8</v>
      </c>
    </row>
    <row r="18" spans="1:5" x14ac:dyDescent="0.3">
      <c r="A18" s="45"/>
      <c r="B18" s="57">
        <v>5</v>
      </c>
      <c r="C18" s="56" t="s">
        <v>456</v>
      </c>
      <c r="D18" s="57" t="s">
        <v>8</v>
      </c>
      <c r="E18" s="58">
        <v>32.1</v>
      </c>
    </row>
    <row r="19" spans="1:5" ht="16.2" thickBot="1" x14ac:dyDescent="0.35">
      <c r="A19" s="46"/>
      <c r="B19" s="66">
        <v>6</v>
      </c>
      <c r="C19" s="65"/>
      <c r="D19" s="66"/>
      <c r="E19" s="67"/>
    </row>
    <row r="21" spans="1:5" s="50" customFormat="1" ht="16.2" thickBot="1" x14ac:dyDescent="0.35">
      <c r="B21" s="51"/>
      <c r="D21" s="51"/>
      <c r="E21" s="51"/>
    </row>
    <row r="22" spans="1:5" x14ac:dyDescent="0.3">
      <c r="A22" s="36" t="s">
        <v>49</v>
      </c>
      <c r="B22" s="39" t="s">
        <v>44</v>
      </c>
      <c r="C22" s="64" t="s">
        <v>3</v>
      </c>
      <c r="D22" s="39" t="s">
        <v>4</v>
      </c>
      <c r="E22" s="39" t="s">
        <v>5</v>
      </c>
    </row>
    <row r="23" spans="1:5" x14ac:dyDescent="0.3">
      <c r="A23" s="41"/>
      <c r="B23" s="57">
        <v>1</v>
      </c>
      <c r="C23" s="56" t="s">
        <v>371</v>
      </c>
      <c r="D23" s="57" t="s">
        <v>13</v>
      </c>
      <c r="E23" s="58" t="s">
        <v>372</v>
      </c>
    </row>
    <row r="24" spans="1:5" x14ac:dyDescent="0.3">
      <c r="A24" s="41"/>
      <c r="B24" s="57">
        <v>2</v>
      </c>
      <c r="C24" s="56" t="s">
        <v>395</v>
      </c>
      <c r="D24" s="57" t="s">
        <v>13</v>
      </c>
      <c r="E24" s="58" t="s">
        <v>294</v>
      </c>
    </row>
    <row r="25" spans="1:5" x14ac:dyDescent="0.3">
      <c r="A25" s="45"/>
      <c r="B25" s="57">
        <v>3</v>
      </c>
      <c r="C25" s="56" t="s">
        <v>373</v>
      </c>
      <c r="D25" s="57" t="s">
        <v>14</v>
      </c>
      <c r="E25" s="58" t="s">
        <v>374</v>
      </c>
    </row>
    <row r="26" spans="1:5" x14ac:dyDescent="0.3">
      <c r="A26" s="45"/>
      <c r="B26" s="57">
        <v>4</v>
      </c>
      <c r="C26" s="56" t="s">
        <v>375</v>
      </c>
      <c r="D26" s="57" t="s">
        <v>14</v>
      </c>
      <c r="E26" s="58" t="s">
        <v>376</v>
      </c>
    </row>
    <row r="27" spans="1:5" x14ac:dyDescent="0.3">
      <c r="A27" s="45"/>
      <c r="B27" s="57">
        <v>5</v>
      </c>
      <c r="C27" s="56" t="s">
        <v>377</v>
      </c>
      <c r="D27" s="57" t="s">
        <v>15</v>
      </c>
      <c r="E27" s="58" t="s">
        <v>378</v>
      </c>
    </row>
    <row r="28" spans="1:5" x14ac:dyDescent="0.3">
      <c r="A28" s="45"/>
      <c r="B28" s="57">
        <v>6</v>
      </c>
      <c r="C28" s="56" t="s">
        <v>379</v>
      </c>
      <c r="D28" s="57" t="s">
        <v>18</v>
      </c>
      <c r="E28" s="58" t="s">
        <v>57</v>
      </c>
    </row>
    <row r="29" spans="1:5" x14ac:dyDescent="0.3">
      <c r="A29" s="45"/>
      <c r="B29" s="57">
        <v>7</v>
      </c>
      <c r="C29" s="56" t="s">
        <v>380</v>
      </c>
      <c r="D29" s="57" t="s">
        <v>17</v>
      </c>
      <c r="E29" s="58" t="s">
        <v>381</v>
      </c>
    </row>
    <row r="30" spans="1:5" ht="16.2" thickBot="1" x14ac:dyDescent="0.35">
      <c r="A30" s="46"/>
      <c r="B30" s="66">
        <v>8</v>
      </c>
      <c r="C30" s="65" t="s">
        <v>382</v>
      </c>
      <c r="D30" s="66" t="s">
        <v>17</v>
      </c>
      <c r="E30" s="67" t="s">
        <v>383</v>
      </c>
    </row>
    <row r="32" spans="1:5" ht="16.2" thickBot="1" x14ac:dyDescent="0.35">
      <c r="A32" s="37"/>
      <c r="B32" s="51"/>
      <c r="C32" s="50"/>
      <c r="D32" s="51"/>
      <c r="E32" s="51"/>
    </row>
    <row r="33" spans="1:11" x14ac:dyDescent="0.3">
      <c r="A33" s="36" t="s">
        <v>49</v>
      </c>
      <c r="B33" s="39" t="s">
        <v>22</v>
      </c>
      <c r="C33" s="64" t="s">
        <v>3</v>
      </c>
      <c r="D33" s="39" t="s">
        <v>4</v>
      </c>
      <c r="E33" s="39" t="s">
        <v>23</v>
      </c>
    </row>
    <row r="34" spans="1:11" x14ac:dyDescent="0.3">
      <c r="A34" s="41"/>
      <c r="B34" s="57">
        <v>1</v>
      </c>
      <c r="C34" s="56" t="s">
        <v>494</v>
      </c>
      <c r="D34" s="57" t="s">
        <v>15</v>
      </c>
      <c r="E34" s="61">
        <v>8.1300000000000008</v>
      </c>
    </row>
    <row r="35" spans="1:11" x14ac:dyDescent="0.3">
      <c r="A35" s="41"/>
      <c r="B35" s="57">
        <v>2</v>
      </c>
      <c r="C35" s="56" t="s">
        <v>384</v>
      </c>
      <c r="D35" s="57" t="s">
        <v>12</v>
      </c>
      <c r="E35" s="61">
        <v>7.07</v>
      </c>
    </row>
    <row r="36" spans="1:11" x14ac:dyDescent="0.3">
      <c r="A36" s="45"/>
      <c r="B36" s="57">
        <v>3</v>
      </c>
      <c r="C36" s="56" t="s">
        <v>368</v>
      </c>
      <c r="D36" s="57" t="s">
        <v>13</v>
      </c>
      <c r="E36" s="61">
        <v>7.07</v>
      </c>
    </row>
    <row r="37" spans="1:11" x14ac:dyDescent="0.3">
      <c r="A37" s="45"/>
      <c r="B37" s="57">
        <v>4</v>
      </c>
      <c r="C37" s="56" t="s">
        <v>489</v>
      </c>
      <c r="D37" s="57" t="s">
        <v>17</v>
      </c>
      <c r="E37" s="61">
        <v>6.73</v>
      </c>
    </row>
    <row r="38" spans="1:11" x14ac:dyDescent="0.3">
      <c r="A38" s="45"/>
      <c r="B38" s="57">
        <v>5</v>
      </c>
      <c r="C38" s="56" t="s">
        <v>385</v>
      </c>
      <c r="D38" s="57" t="s">
        <v>17</v>
      </c>
      <c r="E38" s="61">
        <v>6.69</v>
      </c>
    </row>
    <row r="39" spans="1:11" x14ac:dyDescent="0.3">
      <c r="A39" s="45"/>
      <c r="B39" s="57">
        <v>6</v>
      </c>
      <c r="C39" s="56" t="s">
        <v>457</v>
      </c>
      <c r="D39" s="57" t="s">
        <v>8</v>
      </c>
      <c r="E39" s="61">
        <v>6.64</v>
      </c>
    </row>
    <row r="40" spans="1:11" x14ac:dyDescent="0.3">
      <c r="A40" s="45"/>
      <c r="B40" s="57">
        <v>7</v>
      </c>
      <c r="C40" s="56" t="s">
        <v>458</v>
      </c>
      <c r="D40" s="57" t="s">
        <v>16</v>
      </c>
      <c r="E40" s="61">
        <v>6.47</v>
      </c>
    </row>
    <row r="41" spans="1:11" ht="16.2" thickBot="1" x14ac:dyDescent="0.35">
      <c r="A41" s="46"/>
      <c r="B41" s="66">
        <v>8</v>
      </c>
      <c r="C41" s="65" t="s">
        <v>459</v>
      </c>
      <c r="D41" s="66" t="s">
        <v>14</v>
      </c>
      <c r="E41" s="69">
        <v>6.38</v>
      </c>
    </row>
    <row r="42" spans="1:11" x14ac:dyDescent="0.3">
      <c r="K42" s="182"/>
    </row>
    <row r="43" spans="1:11" ht="16.2" thickBot="1" x14ac:dyDescent="0.35">
      <c r="K43" s="183"/>
    </row>
    <row r="44" spans="1:11" x14ac:dyDescent="0.3">
      <c r="A44" s="36" t="s">
        <v>49</v>
      </c>
      <c r="B44" s="39" t="s">
        <v>25</v>
      </c>
      <c r="C44" s="64" t="s">
        <v>3</v>
      </c>
      <c r="D44" s="39" t="s">
        <v>4</v>
      </c>
      <c r="E44" s="39" t="s">
        <v>23</v>
      </c>
      <c r="K44" s="182"/>
    </row>
    <row r="45" spans="1:11" x14ac:dyDescent="0.3">
      <c r="A45" s="41" t="s">
        <v>26</v>
      </c>
      <c r="B45" s="57">
        <v>1</v>
      </c>
      <c r="C45" s="56" t="s">
        <v>481</v>
      </c>
      <c r="D45" s="57" t="s">
        <v>7</v>
      </c>
      <c r="E45" s="61">
        <v>24.38</v>
      </c>
      <c r="K45" s="183"/>
    </row>
    <row r="46" spans="1:11" x14ac:dyDescent="0.3">
      <c r="A46" s="41"/>
      <c r="B46" s="57">
        <v>2</v>
      </c>
      <c r="C46" s="56" t="s">
        <v>385</v>
      </c>
      <c r="D46" s="57" t="s">
        <v>17</v>
      </c>
      <c r="E46" s="61">
        <v>21.4</v>
      </c>
      <c r="K46" s="183"/>
    </row>
    <row r="47" spans="1:11" x14ac:dyDescent="0.3">
      <c r="A47" s="45"/>
      <c r="B47" s="57">
        <v>3</v>
      </c>
      <c r="C47" s="56" t="s">
        <v>386</v>
      </c>
      <c r="D47" s="57" t="s">
        <v>12</v>
      </c>
      <c r="E47" s="61">
        <v>20.7</v>
      </c>
      <c r="K47" s="183"/>
    </row>
    <row r="48" spans="1:11" x14ac:dyDescent="0.3">
      <c r="A48" s="45"/>
      <c r="B48" s="57">
        <v>4</v>
      </c>
      <c r="C48" s="56" t="s">
        <v>387</v>
      </c>
      <c r="D48" s="57" t="s">
        <v>18</v>
      </c>
      <c r="E48" s="61">
        <v>19.690000000000001</v>
      </c>
    </row>
    <row r="49" spans="1:5" x14ac:dyDescent="0.3">
      <c r="A49" s="45"/>
      <c r="B49" s="57">
        <v>5</v>
      </c>
      <c r="C49" s="56" t="s">
        <v>449</v>
      </c>
      <c r="D49" s="57" t="s">
        <v>12</v>
      </c>
      <c r="E49" s="61">
        <v>18.21</v>
      </c>
    </row>
    <row r="50" spans="1:5" x14ac:dyDescent="0.3">
      <c r="A50" s="45"/>
      <c r="B50" s="57">
        <v>6</v>
      </c>
      <c r="C50" s="56" t="s">
        <v>388</v>
      </c>
      <c r="D50" s="57" t="s">
        <v>8</v>
      </c>
      <c r="E50" s="61">
        <v>18</v>
      </c>
    </row>
    <row r="51" spans="1:5" x14ac:dyDescent="0.3">
      <c r="A51" s="45"/>
      <c r="B51" s="57">
        <v>7</v>
      </c>
      <c r="C51" s="56" t="s">
        <v>450</v>
      </c>
      <c r="D51" s="57" t="s">
        <v>10</v>
      </c>
      <c r="E51" s="61">
        <v>17.329999999999998</v>
      </c>
    </row>
    <row r="52" spans="1:5" ht="16.2" thickBot="1" x14ac:dyDescent="0.35">
      <c r="A52" s="46"/>
      <c r="B52" s="66">
        <v>8</v>
      </c>
      <c r="C52" s="65" t="s">
        <v>389</v>
      </c>
      <c r="D52" s="66" t="s">
        <v>16</v>
      </c>
      <c r="E52" s="69">
        <v>17</v>
      </c>
    </row>
    <row r="53" spans="1:5" ht="16.2" thickBot="1" x14ac:dyDescent="0.35"/>
    <row r="54" spans="1:5" x14ac:dyDescent="0.3">
      <c r="A54" s="36" t="s">
        <v>49</v>
      </c>
      <c r="B54" s="39" t="s">
        <v>27</v>
      </c>
      <c r="C54" s="64" t="s">
        <v>3</v>
      </c>
      <c r="D54" s="39" t="s">
        <v>4</v>
      </c>
      <c r="E54" s="39" t="s">
        <v>122</v>
      </c>
    </row>
    <row r="55" spans="1:5" x14ac:dyDescent="0.3">
      <c r="A55" s="41"/>
      <c r="B55" s="57">
        <v>1</v>
      </c>
      <c r="C55" s="56" t="s">
        <v>476</v>
      </c>
      <c r="D55" s="57" t="s">
        <v>15</v>
      </c>
      <c r="E55" s="61">
        <v>1.3</v>
      </c>
    </row>
    <row r="56" spans="1:5" x14ac:dyDescent="0.3">
      <c r="A56" s="41"/>
      <c r="B56" s="57">
        <v>2</v>
      </c>
      <c r="C56" s="56" t="s">
        <v>477</v>
      </c>
      <c r="D56" s="57" t="s">
        <v>8</v>
      </c>
      <c r="E56" s="61">
        <v>1.2</v>
      </c>
    </row>
    <row r="57" spans="1:5" x14ac:dyDescent="0.3">
      <c r="A57" s="45"/>
      <c r="B57" s="57">
        <v>3</v>
      </c>
      <c r="C57" s="56" t="s">
        <v>478</v>
      </c>
      <c r="D57" s="57" t="s">
        <v>10</v>
      </c>
      <c r="E57" s="61">
        <v>1.2</v>
      </c>
    </row>
    <row r="58" spans="1:5" x14ac:dyDescent="0.3">
      <c r="A58" s="45"/>
      <c r="B58" s="57">
        <v>4</v>
      </c>
      <c r="C58" s="56" t="s">
        <v>479</v>
      </c>
      <c r="D58" s="57" t="s">
        <v>12</v>
      </c>
      <c r="E58" s="61">
        <v>1.1499999999999999</v>
      </c>
    </row>
    <row r="59" spans="1:5" x14ac:dyDescent="0.3">
      <c r="A59" s="45"/>
      <c r="B59" s="57" t="s">
        <v>85</v>
      </c>
      <c r="C59" s="56" t="s">
        <v>480</v>
      </c>
      <c r="D59" s="57" t="s">
        <v>13</v>
      </c>
      <c r="E59" s="61">
        <v>1.1000000000000001</v>
      </c>
    </row>
    <row r="60" spans="1:5" x14ac:dyDescent="0.3">
      <c r="A60" s="45"/>
      <c r="B60" s="57" t="s">
        <v>85</v>
      </c>
      <c r="C60" s="56" t="s">
        <v>459</v>
      </c>
      <c r="D60" s="57" t="s">
        <v>14</v>
      </c>
      <c r="E60" s="61">
        <v>1.1000000000000001</v>
      </c>
    </row>
    <row r="61" spans="1:5" x14ac:dyDescent="0.3">
      <c r="A61" s="45"/>
      <c r="B61" s="57">
        <v>6</v>
      </c>
      <c r="C61" s="56"/>
      <c r="D61" s="57"/>
      <c r="E61" s="61"/>
    </row>
    <row r="62" spans="1:5" ht="16.2" thickBot="1" x14ac:dyDescent="0.35">
      <c r="A62" s="46"/>
      <c r="B62" s="66">
        <v>8</v>
      </c>
      <c r="C62" s="65"/>
      <c r="D62" s="66"/>
      <c r="E62" s="69"/>
    </row>
    <row r="63" spans="1:5" ht="16.2" thickBot="1" x14ac:dyDescent="0.35"/>
    <row r="64" spans="1:5" x14ac:dyDescent="0.3">
      <c r="A64" s="36" t="s">
        <v>49</v>
      </c>
      <c r="B64" s="39" t="s">
        <v>28</v>
      </c>
      <c r="C64" s="64" t="s">
        <v>3</v>
      </c>
      <c r="D64" s="39" t="s">
        <v>4</v>
      </c>
      <c r="E64" s="39" t="s">
        <v>23</v>
      </c>
    </row>
    <row r="65" spans="1:5" x14ac:dyDescent="0.3">
      <c r="A65" s="41"/>
      <c r="B65" s="57">
        <v>1</v>
      </c>
      <c r="C65" s="56" t="s">
        <v>390</v>
      </c>
      <c r="D65" s="57" t="s">
        <v>13</v>
      </c>
      <c r="E65" s="61">
        <v>4.1500000000000004</v>
      </c>
    </row>
    <row r="66" spans="1:5" x14ac:dyDescent="0.3">
      <c r="A66" s="41"/>
      <c r="B66" s="57">
        <v>2</v>
      </c>
      <c r="C66" s="56" t="s">
        <v>375</v>
      </c>
      <c r="D66" s="57" t="s">
        <v>55</v>
      </c>
      <c r="E66" s="61">
        <v>4.01</v>
      </c>
    </row>
    <row r="67" spans="1:5" x14ac:dyDescent="0.3">
      <c r="A67" s="45"/>
      <c r="B67" s="57">
        <v>3</v>
      </c>
      <c r="C67" s="56" t="s">
        <v>391</v>
      </c>
      <c r="D67" s="57" t="s">
        <v>8</v>
      </c>
      <c r="E67" s="61">
        <v>3.93</v>
      </c>
    </row>
    <row r="68" spans="1:5" x14ac:dyDescent="0.3">
      <c r="A68" s="45"/>
      <c r="B68" s="57">
        <v>4</v>
      </c>
      <c r="C68" s="56" t="s">
        <v>392</v>
      </c>
      <c r="D68" s="57" t="s">
        <v>8</v>
      </c>
      <c r="E68" s="61">
        <v>3.87</v>
      </c>
    </row>
    <row r="69" spans="1:5" x14ac:dyDescent="0.3">
      <c r="A69" s="45"/>
      <c r="B69" s="57">
        <v>5</v>
      </c>
      <c r="C69" s="56" t="s">
        <v>393</v>
      </c>
      <c r="D69" s="57" t="s">
        <v>12</v>
      </c>
      <c r="E69" s="61">
        <v>3.72</v>
      </c>
    </row>
    <row r="70" spans="1:5" x14ac:dyDescent="0.3">
      <c r="A70" s="45"/>
      <c r="B70" s="57">
        <v>6</v>
      </c>
      <c r="C70" s="56" t="s">
        <v>394</v>
      </c>
      <c r="D70" s="57" t="s">
        <v>16</v>
      </c>
      <c r="E70" s="61">
        <v>3.68</v>
      </c>
    </row>
    <row r="71" spans="1:5" x14ac:dyDescent="0.3">
      <c r="A71" s="45"/>
      <c r="B71" s="57">
        <v>7</v>
      </c>
      <c r="C71" s="56" t="s">
        <v>395</v>
      </c>
      <c r="D71" s="57" t="s">
        <v>13</v>
      </c>
      <c r="E71" s="61">
        <v>3.67</v>
      </c>
    </row>
    <row r="72" spans="1:5" ht="16.2" thickBot="1" x14ac:dyDescent="0.35">
      <c r="A72" s="46"/>
      <c r="B72" s="66">
        <v>8</v>
      </c>
      <c r="C72" s="65" t="s">
        <v>396</v>
      </c>
      <c r="D72" s="66" t="s">
        <v>16</v>
      </c>
      <c r="E72" s="69">
        <v>3.65</v>
      </c>
    </row>
    <row r="74" spans="1:5" ht="16.2" thickBot="1" x14ac:dyDescent="0.35"/>
    <row r="75" spans="1:5" x14ac:dyDescent="0.3">
      <c r="A75" s="36" t="s">
        <v>49</v>
      </c>
      <c r="B75" s="39" t="s">
        <v>46</v>
      </c>
      <c r="C75" s="64" t="s">
        <v>30</v>
      </c>
      <c r="D75" s="39" t="s">
        <v>4</v>
      </c>
      <c r="E75" s="39" t="s">
        <v>5</v>
      </c>
    </row>
    <row r="76" spans="1:5" x14ac:dyDescent="0.3">
      <c r="A76" s="41"/>
      <c r="B76" s="57">
        <v>1</v>
      </c>
      <c r="C76" s="56"/>
      <c r="D76" s="57" t="s">
        <v>13</v>
      </c>
      <c r="E76" s="57">
        <v>59.1</v>
      </c>
    </row>
    <row r="77" spans="1:5" x14ac:dyDescent="0.3">
      <c r="A77" s="52"/>
      <c r="B77" s="57">
        <v>2</v>
      </c>
      <c r="C77" s="56"/>
      <c r="D77" s="57" t="s">
        <v>14</v>
      </c>
      <c r="E77" s="57">
        <v>66.599999999999994</v>
      </c>
    </row>
    <row r="78" spans="1:5" x14ac:dyDescent="0.3">
      <c r="A78" s="45"/>
      <c r="B78" s="57">
        <v>3</v>
      </c>
      <c r="C78" s="56"/>
      <c r="D78" s="57" t="s">
        <v>16</v>
      </c>
      <c r="E78" s="57">
        <v>60.6</v>
      </c>
    </row>
    <row r="79" spans="1:5" x14ac:dyDescent="0.3">
      <c r="A79" s="45"/>
      <c r="B79" s="57">
        <v>4</v>
      </c>
      <c r="C79" s="56"/>
      <c r="D79" s="57" t="s">
        <v>18</v>
      </c>
      <c r="E79" s="57">
        <v>60.9</v>
      </c>
    </row>
    <row r="80" spans="1:5" x14ac:dyDescent="0.3">
      <c r="A80" s="45"/>
      <c r="B80" s="57">
        <v>5</v>
      </c>
      <c r="C80" s="56"/>
      <c r="D80" s="57" t="s">
        <v>15</v>
      </c>
      <c r="E80" s="57">
        <v>61.6</v>
      </c>
    </row>
    <row r="81" spans="1:5" ht="16.2" thickBot="1" x14ac:dyDescent="0.35">
      <c r="A81" s="46"/>
      <c r="B81" s="66">
        <v>6</v>
      </c>
      <c r="C81" s="65"/>
      <c r="D81" s="66" t="s">
        <v>8</v>
      </c>
      <c r="E81" s="66">
        <v>61.8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3"/>
  <sheetViews>
    <sheetView topLeftCell="A37" zoomScale="90" zoomScaleNormal="90" workbookViewId="0">
      <selection activeCell="C14" sqref="C14"/>
    </sheetView>
  </sheetViews>
  <sheetFormatPr defaultColWidth="9.109375" defaultRowHeight="15.6" x14ac:dyDescent="0.3"/>
  <cols>
    <col min="1" max="1" width="9.109375" style="35"/>
    <col min="2" max="2" width="12.6640625" style="70" bestFit="1" customWidth="1"/>
    <col min="3" max="3" width="23.33203125" style="70" customWidth="1"/>
    <col min="4" max="4" width="6.6640625" style="71" customWidth="1"/>
    <col min="5" max="5" width="9.109375" style="71" customWidth="1"/>
    <col min="6" max="6" width="6.109375" style="71" customWidth="1"/>
    <col min="7" max="7" width="5.33203125" style="118" customWidth="1"/>
    <col min="8" max="8" width="3.44140625" style="71" customWidth="1"/>
    <col min="9" max="9" width="3.109375" style="35" customWidth="1"/>
    <col min="10" max="20" width="4.44140625" style="35" customWidth="1"/>
    <col min="21" max="21" width="5.44140625" style="35" customWidth="1"/>
    <col min="22" max="22" width="9.109375" style="35"/>
    <col min="23" max="23" width="9.109375" style="35" customWidth="1"/>
    <col min="24" max="16384" width="9.109375" style="35"/>
  </cols>
  <sheetData>
    <row r="1" spans="1:21" x14ac:dyDescent="0.3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3" spans="1:21" x14ac:dyDescent="0.3">
      <c r="A3" s="36" t="s">
        <v>1</v>
      </c>
      <c r="B3" s="64" t="s">
        <v>42</v>
      </c>
      <c r="C3" s="64" t="s">
        <v>3</v>
      </c>
      <c r="D3" s="39" t="s">
        <v>4</v>
      </c>
      <c r="E3" s="39" t="s">
        <v>5</v>
      </c>
      <c r="F3" s="40" t="s">
        <v>6</v>
      </c>
      <c r="G3" s="116"/>
      <c r="H3" s="115"/>
      <c r="I3" s="37"/>
      <c r="J3" s="38" t="s">
        <v>7</v>
      </c>
      <c r="K3" s="39" t="s">
        <v>8</v>
      </c>
      <c r="L3" s="39" t="s">
        <v>9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39" t="s">
        <v>16</v>
      </c>
      <c r="T3" s="39" t="s">
        <v>17</v>
      </c>
      <c r="U3" s="40" t="s">
        <v>18</v>
      </c>
    </row>
    <row r="4" spans="1:21" x14ac:dyDescent="0.3">
      <c r="A4" s="41"/>
      <c r="B4" s="56">
        <v>1</v>
      </c>
      <c r="C4" s="56" t="s">
        <v>80</v>
      </c>
      <c r="D4" s="57" t="s">
        <v>13</v>
      </c>
      <c r="E4" s="58">
        <v>13.9</v>
      </c>
      <c r="F4" s="59">
        <v>8</v>
      </c>
      <c r="G4" s="117"/>
      <c r="H4" s="51"/>
      <c r="I4" s="37"/>
      <c r="J4" s="42">
        <f>IF($D4="bi", $F4,)</f>
        <v>0</v>
      </c>
      <c r="K4" s="43">
        <f>IF($D4="br", $F4,)</f>
        <v>0</v>
      </c>
      <c r="L4" s="43">
        <f>IF($D4="ch", $F4,)</f>
        <v>0</v>
      </c>
      <c r="M4" s="43">
        <f>IF($D4="ki", $F4,)</f>
        <v>0</v>
      </c>
      <c r="N4" s="43">
        <f>IF($D4="ho", $F4,)</f>
        <v>0</v>
      </c>
      <c r="O4" s="43">
        <f>IF($D4="il", $F4,)</f>
        <v>0</v>
      </c>
      <c r="P4" s="43">
        <f>IF($D4="pk", $F4,)</f>
        <v>8</v>
      </c>
      <c r="Q4" s="43">
        <f>IF($D4="pi", $F4,)</f>
        <v>0</v>
      </c>
      <c r="R4" s="43">
        <f>IF($D4="sh", $F4,)</f>
        <v>0</v>
      </c>
      <c r="S4" s="43">
        <f>IF($D4="sm", $F4,)</f>
        <v>0</v>
      </c>
      <c r="T4" s="43">
        <f>IF($D4="to", $F4,)</f>
        <v>0</v>
      </c>
      <c r="U4" s="44">
        <f t="shared" ref="U4:U11" si="0">IF($D4="wb", $F4,)</f>
        <v>0</v>
      </c>
    </row>
    <row r="5" spans="1:21" x14ac:dyDescent="0.3">
      <c r="A5" s="41"/>
      <c r="B5" s="56">
        <v>2</v>
      </c>
      <c r="C5" s="56" t="s">
        <v>81</v>
      </c>
      <c r="D5" s="57" t="s">
        <v>8</v>
      </c>
      <c r="E5" s="58">
        <v>14</v>
      </c>
      <c r="F5" s="59">
        <v>7</v>
      </c>
      <c r="G5" s="117"/>
      <c r="H5" s="51"/>
      <c r="I5" s="37"/>
      <c r="J5" s="42">
        <f t="shared" ref="J5:J11" si="1">IF($D5="bi", $F5,)</f>
        <v>0</v>
      </c>
      <c r="K5" s="43">
        <f t="shared" ref="K5:K11" si="2">IF($D5="br", $F5,)</f>
        <v>7</v>
      </c>
      <c r="L5" s="43">
        <f t="shared" ref="L5:L11" si="3">IF($D5="ch", $F5,)</f>
        <v>0</v>
      </c>
      <c r="M5" s="43">
        <f t="shared" ref="M5:M11" si="4">IF($D5="ki", $F5,)</f>
        <v>0</v>
      </c>
      <c r="N5" s="43">
        <f t="shared" ref="N5:N11" si="5">IF($D5="ho", $F5,)</f>
        <v>0</v>
      </c>
      <c r="O5" s="43">
        <f t="shared" ref="O5:O11" si="6">IF($D5="il", $F5,)</f>
        <v>0</v>
      </c>
      <c r="P5" s="43">
        <f t="shared" ref="P5:P11" si="7">IF($D5="pk", $F5,)</f>
        <v>0</v>
      </c>
      <c r="Q5" s="43">
        <f t="shared" ref="Q5:Q11" si="8">IF($D5="pi", $F5,)</f>
        <v>0</v>
      </c>
      <c r="R5" s="43">
        <f t="shared" ref="R5:R11" si="9">IF($D5="sh", $F5,)</f>
        <v>0</v>
      </c>
      <c r="S5" s="43">
        <f t="shared" ref="S5:S11" si="10">IF($D5="sm", $F5,)</f>
        <v>0</v>
      </c>
      <c r="T5" s="43">
        <f t="shared" ref="T5:T11" si="11">IF($D5="to", $F5,)</f>
        <v>0</v>
      </c>
      <c r="U5" s="44">
        <f t="shared" si="0"/>
        <v>0</v>
      </c>
    </row>
    <row r="6" spans="1:21" x14ac:dyDescent="0.3">
      <c r="A6" s="45">
        <v>1</v>
      </c>
      <c r="B6" s="56">
        <v>3</v>
      </c>
      <c r="C6" s="56" t="s">
        <v>409</v>
      </c>
      <c r="D6" s="57" t="s">
        <v>8</v>
      </c>
      <c r="E6" s="58">
        <v>14</v>
      </c>
      <c r="F6" s="59">
        <v>6</v>
      </c>
      <c r="G6" s="117"/>
      <c r="H6" s="51"/>
      <c r="I6" s="37"/>
      <c r="J6" s="42">
        <f t="shared" si="1"/>
        <v>0</v>
      </c>
      <c r="K6" s="43">
        <f t="shared" si="2"/>
        <v>6</v>
      </c>
      <c r="L6" s="43">
        <f t="shared" si="3"/>
        <v>0</v>
      </c>
      <c r="M6" s="43">
        <f t="shared" si="4"/>
        <v>0</v>
      </c>
      <c r="N6" s="43">
        <f t="shared" si="5"/>
        <v>0</v>
      </c>
      <c r="O6" s="43">
        <f t="shared" si="6"/>
        <v>0</v>
      </c>
      <c r="P6" s="43">
        <f t="shared" si="7"/>
        <v>0</v>
      </c>
      <c r="Q6" s="43">
        <f t="shared" si="8"/>
        <v>0</v>
      </c>
      <c r="R6" s="43">
        <f t="shared" si="9"/>
        <v>0</v>
      </c>
      <c r="S6" s="43">
        <f t="shared" si="10"/>
        <v>0</v>
      </c>
      <c r="T6" s="43">
        <f t="shared" si="11"/>
        <v>0</v>
      </c>
      <c r="U6" s="44">
        <f t="shared" si="0"/>
        <v>0</v>
      </c>
    </row>
    <row r="7" spans="1:21" x14ac:dyDescent="0.3">
      <c r="A7" s="45"/>
      <c r="B7" s="56">
        <v>4</v>
      </c>
      <c r="C7" s="56" t="s">
        <v>285</v>
      </c>
      <c r="D7" s="57" t="s">
        <v>9</v>
      </c>
      <c r="E7" s="58">
        <v>14.3</v>
      </c>
      <c r="F7" s="59">
        <v>5</v>
      </c>
      <c r="G7" s="117"/>
      <c r="H7" s="51"/>
      <c r="I7" s="37"/>
      <c r="J7" s="42">
        <f t="shared" si="1"/>
        <v>0</v>
      </c>
      <c r="K7" s="43">
        <f t="shared" si="2"/>
        <v>0</v>
      </c>
      <c r="L7" s="43">
        <f t="shared" si="3"/>
        <v>5</v>
      </c>
      <c r="M7" s="43">
        <f t="shared" si="4"/>
        <v>0</v>
      </c>
      <c r="N7" s="43">
        <f t="shared" si="5"/>
        <v>0</v>
      </c>
      <c r="O7" s="43">
        <f t="shared" si="6"/>
        <v>0</v>
      </c>
      <c r="P7" s="43">
        <f t="shared" si="7"/>
        <v>0</v>
      </c>
      <c r="Q7" s="43">
        <f t="shared" si="8"/>
        <v>0</v>
      </c>
      <c r="R7" s="43">
        <f t="shared" si="9"/>
        <v>0</v>
      </c>
      <c r="S7" s="43">
        <f t="shared" si="10"/>
        <v>0</v>
      </c>
      <c r="T7" s="43">
        <f t="shared" si="11"/>
        <v>0</v>
      </c>
      <c r="U7" s="44">
        <f t="shared" si="0"/>
        <v>0</v>
      </c>
    </row>
    <row r="8" spans="1:21" x14ac:dyDescent="0.3">
      <c r="A8" s="45"/>
      <c r="B8" s="56">
        <v>5</v>
      </c>
      <c r="C8" s="56" t="s">
        <v>286</v>
      </c>
      <c r="D8" s="57" t="s">
        <v>12</v>
      </c>
      <c r="E8" s="58">
        <v>14.5</v>
      </c>
      <c r="F8" s="59">
        <v>4</v>
      </c>
      <c r="G8" s="117"/>
      <c r="H8" s="51"/>
      <c r="I8" s="37"/>
      <c r="J8" s="42">
        <f t="shared" si="1"/>
        <v>0</v>
      </c>
      <c r="K8" s="43">
        <f t="shared" si="2"/>
        <v>0</v>
      </c>
      <c r="L8" s="43">
        <f t="shared" si="3"/>
        <v>0</v>
      </c>
      <c r="M8" s="43">
        <f t="shared" si="4"/>
        <v>0</v>
      </c>
      <c r="N8" s="43">
        <f t="shared" si="5"/>
        <v>0</v>
      </c>
      <c r="O8" s="43">
        <f t="shared" si="6"/>
        <v>4</v>
      </c>
      <c r="P8" s="43">
        <f t="shared" si="7"/>
        <v>0</v>
      </c>
      <c r="Q8" s="43">
        <f t="shared" si="8"/>
        <v>0</v>
      </c>
      <c r="R8" s="43">
        <f t="shared" si="9"/>
        <v>0</v>
      </c>
      <c r="S8" s="43">
        <f t="shared" si="10"/>
        <v>0</v>
      </c>
      <c r="T8" s="43">
        <f t="shared" si="11"/>
        <v>0</v>
      </c>
      <c r="U8" s="44">
        <f t="shared" si="0"/>
        <v>0</v>
      </c>
    </row>
    <row r="9" spans="1:21" x14ac:dyDescent="0.3">
      <c r="A9" s="45"/>
      <c r="B9" s="56">
        <v>6</v>
      </c>
      <c r="C9" s="56" t="s">
        <v>287</v>
      </c>
      <c r="D9" s="57" t="s">
        <v>12</v>
      </c>
      <c r="E9" s="58">
        <v>14.6</v>
      </c>
      <c r="F9" s="59">
        <v>3</v>
      </c>
      <c r="G9" s="117"/>
      <c r="H9" s="51"/>
      <c r="I9" s="37"/>
      <c r="J9" s="42">
        <f t="shared" si="1"/>
        <v>0</v>
      </c>
      <c r="K9" s="43">
        <f t="shared" si="2"/>
        <v>0</v>
      </c>
      <c r="L9" s="43">
        <f t="shared" si="3"/>
        <v>0</v>
      </c>
      <c r="M9" s="43">
        <f t="shared" si="4"/>
        <v>0</v>
      </c>
      <c r="N9" s="43">
        <f t="shared" si="5"/>
        <v>0</v>
      </c>
      <c r="O9" s="43">
        <f t="shared" si="6"/>
        <v>3</v>
      </c>
      <c r="P9" s="43">
        <f t="shared" si="7"/>
        <v>0</v>
      </c>
      <c r="Q9" s="43">
        <f t="shared" si="8"/>
        <v>0</v>
      </c>
      <c r="R9" s="43">
        <f t="shared" si="9"/>
        <v>0</v>
      </c>
      <c r="S9" s="43">
        <f t="shared" si="10"/>
        <v>0</v>
      </c>
      <c r="T9" s="43">
        <f t="shared" si="11"/>
        <v>0</v>
      </c>
      <c r="U9" s="44">
        <f t="shared" si="0"/>
        <v>0</v>
      </c>
    </row>
    <row r="10" spans="1:21" x14ac:dyDescent="0.3">
      <c r="A10" s="45"/>
      <c r="B10" s="56">
        <v>7</v>
      </c>
      <c r="C10" s="56"/>
      <c r="D10" s="57"/>
      <c r="E10" s="58"/>
      <c r="F10" s="59">
        <v>2</v>
      </c>
      <c r="G10" s="117"/>
      <c r="H10" s="51"/>
      <c r="I10" s="37"/>
      <c r="J10" s="42">
        <f t="shared" si="1"/>
        <v>0</v>
      </c>
      <c r="K10" s="43">
        <f t="shared" si="2"/>
        <v>0</v>
      </c>
      <c r="L10" s="43">
        <f t="shared" si="3"/>
        <v>0</v>
      </c>
      <c r="M10" s="43">
        <f t="shared" si="4"/>
        <v>0</v>
      </c>
      <c r="N10" s="43">
        <f t="shared" si="5"/>
        <v>0</v>
      </c>
      <c r="O10" s="43">
        <f t="shared" si="6"/>
        <v>0</v>
      </c>
      <c r="P10" s="43">
        <f t="shared" si="7"/>
        <v>0</v>
      </c>
      <c r="Q10" s="43">
        <f t="shared" si="8"/>
        <v>0</v>
      </c>
      <c r="R10" s="43">
        <f t="shared" si="9"/>
        <v>0</v>
      </c>
      <c r="S10" s="43">
        <f t="shared" si="10"/>
        <v>0</v>
      </c>
      <c r="T10" s="43">
        <f t="shared" si="11"/>
        <v>0</v>
      </c>
      <c r="U10" s="44">
        <f t="shared" si="0"/>
        <v>0</v>
      </c>
    </row>
    <row r="11" spans="1:21" ht="16.2" thickBot="1" x14ac:dyDescent="0.35">
      <c r="A11" s="46"/>
      <c r="B11" s="65">
        <v>8</v>
      </c>
      <c r="C11" s="65"/>
      <c r="D11" s="66"/>
      <c r="E11" s="67"/>
      <c r="F11" s="68">
        <v>1</v>
      </c>
      <c r="G11" s="117"/>
      <c r="H11" s="51"/>
      <c r="I11" s="37"/>
      <c r="J11" s="47">
        <f t="shared" si="1"/>
        <v>0</v>
      </c>
      <c r="K11" s="48">
        <f t="shared" si="2"/>
        <v>0</v>
      </c>
      <c r="L11" s="48">
        <f t="shared" si="3"/>
        <v>0</v>
      </c>
      <c r="M11" s="48">
        <f t="shared" si="4"/>
        <v>0</v>
      </c>
      <c r="N11" s="48">
        <f t="shared" si="5"/>
        <v>0</v>
      </c>
      <c r="O11" s="48">
        <f t="shared" si="6"/>
        <v>0</v>
      </c>
      <c r="P11" s="48">
        <f t="shared" si="7"/>
        <v>0</v>
      </c>
      <c r="Q11" s="48">
        <f t="shared" si="8"/>
        <v>0</v>
      </c>
      <c r="R11" s="48">
        <f t="shared" si="9"/>
        <v>0</v>
      </c>
      <c r="S11" s="48">
        <f t="shared" si="10"/>
        <v>0</v>
      </c>
      <c r="T11" s="48">
        <f t="shared" si="11"/>
        <v>0</v>
      </c>
      <c r="U11" s="49">
        <f t="shared" si="0"/>
        <v>0</v>
      </c>
    </row>
    <row r="12" spans="1:21" ht="16.2" thickBot="1" x14ac:dyDescent="0.35"/>
    <row r="13" spans="1:21" x14ac:dyDescent="0.3">
      <c r="A13" s="36" t="s">
        <v>1</v>
      </c>
      <c r="B13" s="64" t="s">
        <v>43</v>
      </c>
      <c r="C13" s="64" t="s">
        <v>3</v>
      </c>
      <c r="D13" s="39" t="s">
        <v>4</v>
      </c>
      <c r="E13" s="39" t="s">
        <v>5</v>
      </c>
      <c r="F13" s="40" t="s">
        <v>6</v>
      </c>
      <c r="G13" s="116"/>
      <c r="H13" s="115"/>
      <c r="I13" s="37"/>
      <c r="J13" s="38" t="s">
        <v>7</v>
      </c>
      <c r="K13" s="39" t="s">
        <v>8</v>
      </c>
      <c r="L13" s="39" t="s">
        <v>9</v>
      </c>
      <c r="M13" s="39" t="s">
        <v>10</v>
      </c>
      <c r="N13" s="39" t="s">
        <v>11</v>
      </c>
      <c r="O13" s="39" t="s">
        <v>12</v>
      </c>
      <c r="P13" s="39" t="s">
        <v>13</v>
      </c>
      <c r="Q13" s="39" t="s">
        <v>14</v>
      </c>
      <c r="R13" s="39" t="s">
        <v>15</v>
      </c>
      <c r="S13" s="39" t="s">
        <v>16</v>
      </c>
      <c r="T13" s="39" t="s">
        <v>17</v>
      </c>
      <c r="U13" s="40" t="s">
        <v>18</v>
      </c>
    </row>
    <row r="14" spans="1:21" x14ac:dyDescent="0.3">
      <c r="A14" s="41"/>
      <c r="B14" s="56">
        <v>1</v>
      </c>
      <c r="C14" s="56" t="s">
        <v>81</v>
      </c>
      <c r="D14" s="57" t="s">
        <v>8</v>
      </c>
      <c r="E14" s="58">
        <v>29.5</v>
      </c>
      <c r="F14" s="59">
        <v>8</v>
      </c>
      <c r="G14" s="117"/>
      <c r="H14" s="51"/>
      <c r="I14" s="37"/>
      <c r="J14" s="42">
        <f>IF($D14="bi", $F14,)</f>
        <v>0</v>
      </c>
      <c r="K14" s="43">
        <f>IF($D14="br", $F14,)</f>
        <v>8</v>
      </c>
      <c r="L14" s="43">
        <f>IF($D14="ch", $F14,)</f>
        <v>0</v>
      </c>
      <c r="M14" s="43">
        <f>IF($D14="ki", $F14,)</f>
        <v>0</v>
      </c>
      <c r="N14" s="43">
        <f>IF($D14="ho", $F14,)</f>
        <v>0</v>
      </c>
      <c r="O14" s="43">
        <f>IF($D14="il", $F14,)</f>
        <v>0</v>
      </c>
      <c r="P14" s="43">
        <f>IF($D14="pk", $F14,)</f>
        <v>0</v>
      </c>
      <c r="Q14" s="43">
        <f>IF($D14="pi", $F14,)</f>
        <v>0</v>
      </c>
      <c r="R14" s="43">
        <f>IF($D14="sh", $F14,)</f>
        <v>0</v>
      </c>
      <c r="S14" s="43">
        <f>IF($D14="sm", $F14,)</f>
        <v>0</v>
      </c>
      <c r="T14" s="43">
        <f>IF($D14="to", $F14,)</f>
        <v>0</v>
      </c>
      <c r="U14" s="44">
        <f t="shared" ref="U14:U19" si="12">IF($D14="wb", $F14,)</f>
        <v>0</v>
      </c>
    </row>
    <row r="15" spans="1:21" x14ac:dyDescent="0.3">
      <c r="A15" s="41"/>
      <c r="B15" s="56">
        <v>2</v>
      </c>
      <c r="C15" s="56" t="s">
        <v>130</v>
      </c>
      <c r="D15" s="57" t="s">
        <v>11</v>
      </c>
      <c r="E15" s="58">
        <v>29.8</v>
      </c>
      <c r="F15" s="59">
        <v>7</v>
      </c>
      <c r="G15" s="117"/>
      <c r="H15" s="51"/>
      <c r="I15" s="37"/>
      <c r="J15" s="42">
        <f t="shared" ref="J15:J19" si="13">IF($D15="bi", $F15,)</f>
        <v>0</v>
      </c>
      <c r="K15" s="43">
        <f t="shared" ref="K15:K19" si="14">IF($D15="br", $F15,)</f>
        <v>0</v>
      </c>
      <c r="L15" s="43">
        <f t="shared" ref="L15:L19" si="15">IF($D15="ch", $F15,)</f>
        <v>0</v>
      </c>
      <c r="M15" s="43">
        <f t="shared" ref="M15:M19" si="16">IF($D15="ki", $F15,)</f>
        <v>0</v>
      </c>
      <c r="N15" s="43">
        <f t="shared" ref="N15:N19" si="17">IF($D15="ho", $F15,)</f>
        <v>7</v>
      </c>
      <c r="O15" s="43">
        <f t="shared" ref="O15:O19" si="18">IF($D15="il", $F15,)</f>
        <v>0</v>
      </c>
      <c r="P15" s="43">
        <f t="shared" ref="P15:P19" si="19">IF($D15="pk", $F15,)</f>
        <v>0</v>
      </c>
      <c r="Q15" s="43">
        <f t="shared" ref="Q15:Q19" si="20">IF($D15="pi", $F15,)</f>
        <v>0</v>
      </c>
      <c r="R15" s="43">
        <f t="shared" ref="R15:R19" si="21">IF($D15="sh", $F15,)</f>
        <v>0</v>
      </c>
      <c r="S15" s="43">
        <f t="shared" ref="S15:S19" si="22">IF($D15="sm", $F15,)</f>
        <v>0</v>
      </c>
      <c r="T15" s="43">
        <f t="shared" ref="T15:T19" si="23">IF($D15="to", $F15,)</f>
        <v>0</v>
      </c>
      <c r="U15" s="44">
        <f t="shared" si="12"/>
        <v>0</v>
      </c>
    </row>
    <row r="16" spans="1:21" x14ac:dyDescent="0.3">
      <c r="A16" s="45"/>
      <c r="B16" s="56">
        <v>3</v>
      </c>
      <c r="C16" s="56" t="s">
        <v>406</v>
      </c>
      <c r="D16" s="57" t="s">
        <v>12</v>
      </c>
      <c r="E16" s="58">
        <v>30.2</v>
      </c>
      <c r="F16" s="59">
        <v>6</v>
      </c>
      <c r="G16" s="117"/>
      <c r="H16" s="51"/>
      <c r="I16" s="37"/>
      <c r="J16" s="42">
        <f t="shared" si="13"/>
        <v>0</v>
      </c>
      <c r="K16" s="43">
        <f t="shared" si="14"/>
        <v>0</v>
      </c>
      <c r="L16" s="43">
        <f t="shared" si="15"/>
        <v>0</v>
      </c>
      <c r="M16" s="43">
        <f t="shared" si="16"/>
        <v>0</v>
      </c>
      <c r="N16" s="43">
        <f t="shared" si="17"/>
        <v>0</v>
      </c>
      <c r="O16" s="43">
        <f t="shared" si="18"/>
        <v>6</v>
      </c>
      <c r="P16" s="43">
        <f t="shared" si="19"/>
        <v>0</v>
      </c>
      <c r="Q16" s="43">
        <f t="shared" si="20"/>
        <v>0</v>
      </c>
      <c r="R16" s="43">
        <f t="shared" si="21"/>
        <v>0</v>
      </c>
      <c r="S16" s="43">
        <f t="shared" si="22"/>
        <v>0</v>
      </c>
      <c r="T16" s="43">
        <f t="shared" si="23"/>
        <v>0</v>
      </c>
      <c r="U16" s="44">
        <f t="shared" si="12"/>
        <v>0</v>
      </c>
    </row>
    <row r="17" spans="1:27" x14ac:dyDescent="0.3">
      <c r="A17" s="45"/>
      <c r="B17" s="56">
        <v>4</v>
      </c>
      <c r="C17" s="56" t="s">
        <v>407</v>
      </c>
      <c r="D17" s="57" t="s">
        <v>13</v>
      </c>
      <c r="E17" s="58">
        <v>30.7</v>
      </c>
      <c r="F17" s="59">
        <v>5</v>
      </c>
      <c r="G17" s="117"/>
      <c r="H17" s="51"/>
      <c r="I17" s="37"/>
      <c r="J17" s="42">
        <f t="shared" si="13"/>
        <v>0</v>
      </c>
      <c r="K17" s="43">
        <f t="shared" si="14"/>
        <v>0</v>
      </c>
      <c r="L17" s="43">
        <f t="shared" si="15"/>
        <v>0</v>
      </c>
      <c r="M17" s="43">
        <f t="shared" si="16"/>
        <v>0</v>
      </c>
      <c r="N17" s="43">
        <f t="shared" si="17"/>
        <v>0</v>
      </c>
      <c r="O17" s="43">
        <f t="shared" si="18"/>
        <v>0</v>
      </c>
      <c r="P17" s="43">
        <f t="shared" si="19"/>
        <v>5</v>
      </c>
      <c r="Q17" s="43">
        <f t="shared" si="20"/>
        <v>0</v>
      </c>
      <c r="R17" s="43">
        <f t="shared" si="21"/>
        <v>0</v>
      </c>
      <c r="S17" s="43">
        <f t="shared" si="22"/>
        <v>0</v>
      </c>
      <c r="T17" s="43">
        <f t="shared" si="23"/>
        <v>0</v>
      </c>
      <c r="U17" s="44">
        <f t="shared" si="12"/>
        <v>0</v>
      </c>
    </row>
    <row r="18" spans="1:27" x14ac:dyDescent="0.3">
      <c r="A18" s="45"/>
      <c r="B18" s="56">
        <v>5</v>
      </c>
      <c r="C18" s="56" t="s">
        <v>408</v>
      </c>
      <c r="D18" s="57" t="s">
        <v>12</v>
      </c>
      <c r="E18" s="58">
        <v>30.7</v>
      </c>
      <c r="F18" s="59">
        <v>4</v>
      </c>
      <c r="G18" s="117"/>
      <c r="H18" s="51"/>
      <c r="I18" s="37"/>
      <c r="J18" s="42">
        <f t="shared" si="13"/>
        <v>0</v>
      </c>
      <c r="K18" s="43">
        <f t="shared" si="14"/>
        <v>0</v>
      </c>
      <c r="L18" s="43">
        <f t="shared" si="15"/>
        <v>0</v>
      </c>
      <c r="M18" s="43">
        <f t="shared" si="16"/>
        <v>0</v>
      </c>
      <c r="N18" s="43">
        <f t="shared" si="17"/>
        <v>0</v>
      </c>
      <c r="O18" s="43">
        <f t="shared" si="18"/>
        <v>4</v>
      </c>
      <c r="P18" s="43">
        <f t="shared" si="19"/>
        <v>0</v>
      </c>
      <c r="Q18" s="43">
        <f t="shared" si="20"/>
        <v>0</v>
      </c>
      <c r="R18" s="43">
        <f t="shared" si="21"/>
        <v>0</v>
      </c>
      <c r="S18" s="43">
        <f t="shared" si="22"/>
        <v>0</v>
      </c>
      <c r="T18" s="43">
        <f t="shared" si="23"/>
        <v>0</v>
      </c>
      <c r="U18" s="44">
        <f t="shared" si="12"/>
        <v>0</v>
      </c>
    </row>
    <row r="19" spans="1:27" ht="16.2" thickBot="1" x14ac:dyDescent="0.35">
      <c r="A19" s="46"/>
      <c r="B19" s="65">
        <v>6</v>
      </c>
      <c r="C19" s="65"/>
      <c r="D19" s="66"/>
      <c r="E19" s="67"/>
      <c r="F19" s="68">
        <v>3</v>
      </c>
      <c r="G19" s="117"/>
      <c r="H19" s="51"/>
      <c r="I19" s="37"/>
      <c r="J19" s="47">
        <f t="shared" si="13"/>
        <v>0</v>
      </c>
      <c r="K19" s="48">
        <f t="shared" si="14"/>
        <v>0</v>
      </c>
      <c r="L19" s="48">
        <f t="shared" si="15"/>
        <v>0</v>
      </c>
      <c r="M19" s="48">
        <f t="shared" si="16"/>
        <v>0</v>
      </c>
      <c r="N19" s="48">
        <f t="shared" si="17"/>
        <v>0</v>
      </c>
      <c r="O19" s="48">
        <f t="shared" si="18"/>
        <v>0</v>
      </c>
      <c r="P19" s="48">
        <f t="shared" si="19"/>
        <v>0</v>
      </c>
      <c r="Q19" s="48">
        <f t="shared" si="20"/>
        <v>0</v>
      </c>
      <c r="R19" s="48">
        <f t="shared" si="21"/>
        <v>0</v>
      </c>
      <c r="S19" s="48">
        <f t="shared" si="22"/>
        <v>0</v>
      </c>
      <c r="T19" s="48">
        <f t="shared" si="23"/>
        <v>0</v>
      </c>
      <c r="U19" s="49">
        <f t="shared" si="12"/>
        <v>0</v>
      </c>
    </row>
    <row r="20" spans="1:27" ht="16.2" thickBot="1" x14ac:dyDescent="0.35">
      <c r="A20" s="131"/>
      <c r="B20" s="132"/>
      <c r="C20" s="132"/>
      <c r="D20" s="133"/>
      <c r="E20" s="134"/>
      <c r="F20" s="135"/>
      <c r="G20" s="117"/>
      <c r="H20" s="51"/>
      <c r="I20" s="37"/>
      <c r="J20" s="136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</row>
    <row r="21" spans="1:27" x14ac:dyDescent="0.3">
      <c r="A21" s="36" t="s">
        <v>1</v>
      </c>
      <c r="B21" s="64" t="s">
        <v>34</v>
      </c>
      <c r="C21" s="64" t="s">
        <v>3</v>
      </c>
      <c r="D21" s="39" t="s">
        <v>4</v>
      </c>
      <c r="E21" s="39" t="s">
        <v>5</v>
      </c>
      <c r="F21" s="40" t="s">
        <v>6</v>
      </c>
      <c r="G21" s="116"/>
      <c r="H21" s="115"/>
      <c r="I21" s="37"/>
      <c r="J21" s="38" t="s">
        <v>7</v>
      </c>
      <c r="K21" s="39" t="s">
        <v>8</v>
      </c>
      <c r="L21" s="39" t="s">
        <v>9</v>
      </c>
      <c r="M21" s="39" t="s">
        <v>10</v>
      </c>
      <c r="N21" s="39" t="s">
        <v>11</v>
      </c>
      <c r="O21" s="39" t="s">
        <v>12</v>
      </c>
      <c r="P21" s="39" t="s">
        <v>13</v>
      </c>
      <c r="Q21" s="39" t="s">
        <v>14</v>
      </c>
      <c r="R21" s="39" t="s">
        <v>15</v>
      </c>
      <c r="S21" s="39" t="s">
        <v>16</v>
      </c>
      <c r="T21" s="39" t="s">
        <v>17</v>
      </c>
      <c r="U21" s="40" t="s">
        <v>18</v>
      </c>
    </row>
    <row r="22" spans="1:27" x14ac:dyDescent="0.3">
      <c r="A22" s="41"/>
      <c r="B22" s="56">
        <v>1</v>
      </c>
      <c r="C22" s="56" t="s">
        <v>56</v>
      </c>
      <c r="D22" s="57" t="s">
        <v>13</v>
      </c>
      <c r="E22" s="58">
        <v>47.5</v>
      </c>
      <c r="F22" s="59">
        <v>8</v>
      </c>
      <c r="G22" s="117"/>
      <c r="H22" s="51"/>
      <c r="I22" s="37"/>
      <c r="J22" s="42">
        <f>IF($D22="bi", $F22,)</f>
        <v>0</v>
      </c>
      <c r="K22" s="43">
        <f>IF($D22="br", $F22,)</f>
        <v>0</v>
      </c>
      <c r="L22" s="43">
        <f>IF($D22="ch", $F22,)</f>
        <v>0</v>
      </c>
      <c r="M22" s="43">
        <f>IF($D22="ki", $F22,)</f>
        <v>0</v>
      </c>
      <c r="N22" s="43">
        <f>IF($D22="ho", $F22,)</f>
        <v>0</v>
      </c>
      <c r="O22" s="43">
        <f>IF($D22="il", $F22,)</f>
        <v>0</v>
      </c>
      <c r="P22" s="43">
        <f>IF($D22="pk", $F22,)</f>
        <v>8</v>
      </c>
      <c r="Q22" s="43">
        <f>IF($D22="pi", $F22,)</f>
        <v>0</v>
      </c>
      <c r="R22" s="43">
        <f>IF($D22="sh", $F22,)</f>
        <v>0</v>
      </c>
      <c r="S22" s="43">
        <f>IF($D22="sm", $F22,)</f>
        <v>0</v>
      </c>
      <c r="T22" s="43">
        <f>IF($D22="to", $F22,)</f>
        <v>0</v>
      </c>
      <c r="U22" s="44">
        <f t="shared" ref="U22:U29" si="24">IF($D22="wb", $F22,)</f>
        <v>0</v>
      </c>
    </row>
    <row r="23" spans="1:27" x14ac:dyDescent="0.3">
      <c r="A23" s="41"/>
      <c r="B23" s="56">
        <v>2</v>
      </c>
      <c r="C23" s="56" t="s">
        <v>288</v>
      </c>
      <c r="D23" s="57" t="s">
        <v>11</v>
      </c>
      <c r="E23" s="58">
        <v>48.3</v>
      </c>
      <c r="F23" s="59">
        <v>7</v>
      </c>
      <c r="G23" s="117"/>
      <c r="H23" s="51"/>
      <c r="I23" s="37"/>
      <c r="J23" s="42">
        <f t="shared" ref="J23:J29" si="25">IF($D23="bi", $F23,)</f>
        <v>0</v>
      </c>
      <c r="K23" s="43">
        <f t="shared" ref="K23:K29" si="26">IF($D23="br", $F23,)</f>
        <v>0</v>
      </c>
      <c r="L23" s="43">
        <f t="shared" ref="L23:L29" si="27">IF($D23="ch", $F23,)</f>
        <v>0</v>
      </c>
      <c r="M23" s="43">
        <f t="shared" ref="M23:M29" si="28">IF($D23="ki", $F23,)</f>
        <v>0</v>
      </c>
      <c r="N23" s="43">
        <f t="shared" ref="N23:N29" si="29">IF($D23="ho", $F23,)</f>
        <v>7</v>
      </c>
      <c r="O23" s="43">
        <f t="shared" ref="O23:O29" si="30">IF($D23="il", $F23,)</f>
        <v>0</v>
      </c>
      <c r="P23" s="43">
        <f t="shared" ref="P23:P29" si="31">IF($D23="pk", $F23,)</f>
        <v>0</v>
      </c>
      <c r="Q23" s="43">
        <f t="shared" ref="Q23:Q29" si="32">IF($D23="pi", $F23,)</f>
        <v>0</v>
      </c>
      <c r="R23" s="43">
        <f t="shared" ref="R23:R29" si="33">IF($D23="sh", $F23,)</f>
        <v>0</v>
      </c>
      <c r="S23" s="43">
        <f t="shared" ref="S23:S29" si="34">IF($D23="sm", $F23,)</f>
        <v>0</v>
      </c>
      <c r="T23" s="43">
        <f t="shared" ref="T23:T29" si="35">IF($D23="to", $F23,)</f>
        <v>0</v>
      </c>
      <c r="U23" s="44">
        <f t="shared" si="24"/>
        <v>0</v>
      </c>
    </row>
    <row r="24" spans="1:27" x14ac:dyDescent="0.3">
      <c r="A24" s="45"/>
      <c r="B24" s="56">
        <v>3</v>
      </c>
      <c r="C24" s="56" t="s">
        <v>483</v>
      </c>
      <c r="D24" s="57" t="s">
        <v>15</v>
      </c>
      <c r="E24" s="58">
        <v>48.6</v>
      </c>
      <c r="F24" s="59">
        <v>6</v>
      </c>
      <c r="G24" s="117"/>
      <c r="H24" s="51"/>
      <c r="I24" s="37"/>
      <c r="J24" s="42">
        <f t="shared" si="25"/>
        <v>0</v>
      </c>
      <c r="K24" s="43">
        <f t="shared" si="26"/>
        <v>0</v>
      </c>
      <c r="L24" s="43">
        <f t="shared" si="27"/>
        <v>0</v>
      </c>
      <c r="M24" s="43">
        <f t="shared" si="28"/>
        <v>0</v>
      </c>
      <c r="N24" s="43">
        <f t="shared" si="29"/>
        <v>0</v>
      </c>
      <c r="O24" s="43">
        <f t="shared" si="30"/>
        <v>0</v>
      </c>
      <c r="P24" s="43">
        <f t="shared" si="31"/>
        <v>0</v>
      </c>
      <c r="Q24" s="43">
        <f t="shared" si="32"/>
        <v>0</v>
      </c>
      <c r="R24" s="43">
        <f t="shared" si="33"/>
        <v>6</v>
      </c>
      <c r="S24" s="43">
        <f t="shared" si="34"/>
        <v>0</v>
      </c>
      <c r="T24" s="43">
        <f t="shared" si="35"/>
        <v>0</v>
      </c>
      <c r="U24" s="44">
        <f t="shared" si="24"/>
        <v>0</v>
      </c>
    </row>
    <row r="25" spans="1:27" x14ac:dyDescent="0.3">
      <c r="A25" s="45"/>
      <c r="B25" s="56">
        <v>4</v>
      </c>
      <c r="C25" s="56" t="s">
        <v>90</v>
      </c>
      <c r="D25" s="57" t="s">
        <v>8</v>
      </c>
      <c r="E25" s="58">
        <v>48.8</v>
      </c>
      <c r="F25" s="59">
        <v>5</v>
      </c>
      <c r="G25" s="117"/>
      <c r="H25" s="51"/>
      <c r="I25" s="37"/>
      <c r="J25" s="42">
        <f t="shared" si="25"/>
        <v>0</v>
      </c>
      <c r="K25" s="43">
        <f t="shared" si="26"/>
        <v>5</v>
      </c>
      <c r="L25" s="43">
        <f t="shared" si="27"/>
        <v>0</v>
      </c>
      <c r="M25" s="43">
        <f t="shared" si="28"/>
        <v>0</v>
      </c>
      <c r="N25" s="43">
        <f t="shared" si="29"/>
        <v>0</v>
      </c>
      <c r="O25" s="43">
        <f t="shared" si="30"/>
        <v>0</v>
      </c>
      <c r="P25" s="43">
        <f t="shared" si="31"/>
        <v>0</v>
      </c>
      <c r="Q25" s="43">
        <f t="shared" si="32"/>
        <v>0</v>
      </c>
      <c r="R25" s="43">
        <f t="shared" si="33"/>
        <v>0</v>
      </c>
      <c r="S25" s="43">
        <f t="shared" si="34"/>
        <v>0</v>
      </c>
      <c r="T25" s="43">
        <f t="shared" si="35"/>
        <v>0</v>
      </c>
      <c r="U25" s="44">
        <f t="shared" si="24"/>
        <v>0</v>
      </c>
    </row>
    <row r="26" spans="1:27" x14ac:dyDescent="0.3">
      <c r="A26" s="45"/>
      <c r="B26" s="56">
        <v>5</v>
      </c>
      <c r="C26" s="56" t="s">
        <v>289</v>
      </c>
      <c r="D26" s="57" t="s">
        <v>13</v>
      </c>
      <c r="E26" s="58">
        <v>49.3</v>
      </c>
      <c r="F26" s="59">
        <v>4</v>
      </c>
      <c r="G26" s="117"/>
      <c r="H26" s="51"/>
      <c r="I26" s="37"/>
      <c r="J26" s="42">
        <f t="shared" si="25"/>
        <v>0</v>
      </c>
      <c r="K26" s="43">
        <f t="shared" si="26"/>
        <v>0</v>
      </c>
      <c r="L26" s="43">
        <f t="shared" si="27"/>
        <v>0</v>
      </c>
      <c r="M26" s="43">
        <f t="shared" si="28"/>
        <v>0</v>
      </c>
      <c r="N26" s="43">
        <f t="shared" si="29"/>
        <v>0</v>
      </c>
      <c r="O26" s="43">
        <f t="shared" si="30"/>
        <v>0</v>
      </c>
      <c r="P26" s="43">
        <f t="shared" si="31"/>
        <v>4</v>
      </c>
      <c r="Q26" s="43">
        <f t="shared" si="32"/>
        <v>0</v>
      </c>
      <c r="R26" s="43">
        <f t="shared" si="33"/>
        <v>0</v>
      </c>
      <c r="S26" s="43">
        <f t="shared" si="34"/>
        <v>0</v>
      </c>
      <c r="T26" s="43">
        <f t="shared" si="35"/>
        <v>0</v>
      </c>
      <c r="U26" s="44">
        <f t="shared" si="24"/>
        <v>0</v>
      </c>
    </row>
    <row r="27" spans="1:27" x14ac:dyDescent="0.3">
      <c r="A27" s="45"/>
      <c r="B27" s="56">
        <v>6</v>
      </c>
      <c r="C27" s="56" t="s">
        <v>290</v>
      </c>
      <c r="D27" s="57" t="s">
        <v>11</v>
      </c>
      <c r="E27" s="58">
        <v>49.5</v>
      </c>
      <c r="F27" s="59">
        <v>3</v>
      </c>
      <c r="G27" s="117"/>
      <c r="H27" s="51"/>
      <c r="I27" s="37"/>
      <c r="J27" s="42">
        <f t="shared" si="25"/>
        <v>0</v>
      </c>
      <c r="K27" s="43">
        <f t="shared" si="26"/>
        <v>0</v>
      </c>
      <c r="L27" s="43">
        <f t="shared" si="27"/>
        <v>0</v>
      </c>
      <c r="M27" s="43">
        <f t="shared" si="28"/>
        <v>0</v>
      </c>
      <c r="N27" s="43">
        <f t="shared" si="29"/>
        <v>3</v>
      </c>
      <c r="O27" s="43">
        <f t="shared" si="30"/>
        <v>0</v>
      </c>
      <c r="P27" s="43">
        <f t="shared" si="31"/>
        <v>0</v>
      </c>
      <c r="Q27" s="43">
        <f t="shared" si="32"/>
        <v>0</v>
      </c>
      <c r="R27" s="43">
        <f t="shared" si="33"/>
        <v>0</v>
      </c>
      <c r="S27" s="43">
        <f t="shared" si="34"/>
        <v>0</v>
      </c>
      <c r="T27" s="43">
        <f t="shared" si="35"/>
        <v>0</v>
      </c>
      <c r="U27" s="44">
        <f t="shared" si="24"/>
        <v>0</v>
      </c>
    </row>
    <row r="28" spans="1:27" x14ac:dyDescent="0.3">
      <c r="A28" s="45"/>
      <c r="B28" s="56">
        <v>7</v>
      </c>
      <c r="C28" s="56" t="s">
        <v>291</v>
      </c>
      <c r="D28" s="57" t="s">
        <v>14</v>
      </c>
      <c r="E28" s="58">
        <v>49.7</v>
      </c>
      <c r="F28" s="59">
        <v>2</v>
      </c>
      <c r="G28" s="117"/>
      <c r="H28" s="51"/>
      <c r="I28" s="37"/>
      <c r="J28" s="42">
        <f t="shared" si="25"/>
        <v>0</v>
      </c>
      <c r="K28" s="43">
        <f t="shared" si="26"/>
        <v>0</v>
      </c>
      <c r="L28" s="43">
        <f t="shared" si="27"/>
        <v>0</v>
      </c>
      <c r="M28" s="43">
        <f t="shared" si="28"/>
        <v>0</v>
      </c>
      <c r="N28" s="43">
        <f t="shared" si="29"/>
        <v>0</v>
      </c>
      <c r="O28" s="43">
        <f t="shared" si="30"/>
        <v>0</v>
      </c>
      <c r="P28" s="43">
        <f t="shared" si="31"/>
        <v>0</v>
      </c>
      <c r="Q28" s="43">
        <f t="shared" si="32"/>
        <v>2</v>
      </c>
      <c r="R28" s="43">
        <f t="shared" si="33"/>
        <v>0</v>
      </c>
      <c r="S28" s="43">
        <f t="shared" si="34"/>
        <v>0</v>
      </c>
      <c r="T28" s="43">
        <f t="shared" si="35"/>
        <v>0</v>
      </c>
      <c r="U28" s="44">
        <f t="shared" si="24"/>
        <v>0</v>
      </c>
    </row>
    <row r="29" spans="1:27" ht="16.2" thickBot="1" x14ac:dyDescent="0.35">
      <c r="A29" s="46"/>
      <c r="B29" s="65">
        <v>8</v>
      </c>
      <c r="C29" s="65" t="s">
        <v>292</v>
      </c>
      <c r="D29" s="66" t="s">
        <v>14</v>
      </c>
      <c r="E29" s="67">
        <v>50.4</v>
      </c>
      <c r="F29" s="68">
        <v>1</v>
      </c>
      <c r="G29" s="117"/>
      <c r="H29" s="51"/>
      <c r="I29" s="37"/>
      <c r="J29" s="47">
        <f t="shared" si="25"/>
        <v>0</v>
      </c>
      <c r="K29" s="48">
        <f t="shared" si="26"/>
        <v>0</v>
      </c>
      <c r="L29" s="48">
        <f t="shared" si="27"/>
        <v>0</v>
      </c>
      <c r="M29" s="48">
        <f t="shared" si="28"/>
        <v>0</v>
      </c>
      <c r="N29" s="48">
        <f t="shared" si="29"/>
        <v>0</v>
      </c>
      <c r="O29" s="48">
        <f t="shared" si="30"/>
        <v>0</v>
      </c>
      <c r="P29" s="48">
        <f t="shared" si="31"/>
        <v>0</v>
      </c>
      <c r="Q29" s="48">
        <f t="shared" si="32"/>
        <v>1</v>
      </c>
      <c r="R29" s="48">
        <f t="shared" si="33"/>
        <v>0</v>
      </c>
      <c r="S29" s="48">
        <f t="shared" si="34"/>
        <v>0</v>
      </c>
      <c r="T29" s="48">
        <f t="shared" si="35"/>
        <v>0</v>
      </c>
      <c r="U29" s="49">
        <f t="shared" si="24"/>
        <v>0</v>
      </c>
    </row>
    <row r="31" spans="1:27" s="50" customFormat="1" ht="16.2" thickBot="1" x14ac:dyDescent="0.35">
      <c r="D31" s="51"/>
      <c r="E31" s="51"/>
      <c r="F31" s="51"/>
      <c r="G31" s="117"/>
      <c r="H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Y31" s="35"/>
      <c r="Z31" s="35"/>
      <c r="AA31" s="35"/>
    </row>
    <row r="32" spans="1:27" x14ac:dyDescent="0.3">
      <c r="A32" s="36" t="s">
        <v>1</v>
      </c>
      <c r="B32" s="64" t="s">
        <v>44</v>
      </c>
      <c r="C32" s="64" t="s">
        <v>3</v>
      </c>
      <c r="D32" s="39" t="s">
        <v>4</v>
      </c>
      <c r="E32" s="39" t="s">
        <v>5</v>
      </c>
      <c r="F32" s="40" t="s">
        <v>6</v>
      </c>
      <c r="G32" s="116"/>
      <c r="H32" s="115"/>
      <c r="I32" s="37"/>
      <c r="J32" s="38" t="s">
        <v>7</v>
      </c>
      <c r="K32" s="39" t="s">
        <v>8</v>
      </c>
      <c r="L32" s="39" t="s">
        <v>9</v>
      </c>
      <c r="M32" s="39" t="s">
        <v>10</v>
      </c>
      <c r="N32" s="39" t="s">
        <v>11</v>
      </c>
      <c r="O32" s="39" t="s">
        <v>12</v>
      </c>
      <c r="P32" s="39" t="s">
        <v>13</v>
      </c>
      <c r="Q32" s="39" t="s">
        <v>14</v>
      </c>
      <c r="R32" s="39" t="s">
        <v>15</v>
      </c>
      <c r="S32" s="39" t="s">
        <v>16</v>
      </c>
      <c r="T32" s="39" t="s">
        <v>17</v>
      </c>
      <c r="U32" s="40" t="s">
        <v>18</v>
      </c>
    </row>
    <row r="33" spans="1:21" x14ac:dyDescent="0.3">
      <c r="A33" s="41"/>
      <c r="B33" s="56">
        <v>1</v>
      </c>
      <c r="C33" s="56" t="s">
        <v>483</v>
      </c>
      <c r="D33" s="57" t="s">
        <v>15</v>
      </c>
      <c r="E33" s="58" t="s">
        <v>293</v>
      </c>
      <c r="F33" s="59">
        <v>8</v>
      </c>
      <c r="G33" s="117"/>
      <c r="H33" s="51"/>
      <c r="I33" s="37"/>
      <c r="J33" s="42">
        <f>IF($D33="bi", $F33,)</f>
        <v>0</v>
      </c>
      <c r="K33" s="43">
        <f>IF($D33="br", $F33,)</f>
        <v>0</v>
      </c>
      <c r="L33" s="43">
        <f>IF($D33="ch", $F33,)</f>
        <v>0</v>
      </c>
      <c r="M33" s="43">
        <f>IF($D33="ki", $F33,)</f>
        <v>0</v>
      </c>
      <c r="N33" s="43">
        <f>IF($D33="ho", $F33,)</f>
        <v>0</v>
      </c>
      <c r="O33" s="43">
        <f>IF($D33="il", $F33,)</f>
        <v>0</v>
      </c>
      <c r="P33" s="43">
        <f>IF($D33="pk", $F33,)</f>
        <v>0</v>
      </c>
      <c r="Q33" s="43">
        <f>IF($D33="pi", $F33,)</f>
        <v>0</v>
      </c>
      <c r="R33" s="43">
        <f>IF($D33="sh", $F33,)</f>
        <v>8</v>
      </c>
      <c r="S33" s="43">
        <f>IF($D33="sm", $F33,)</f>
        <v>0</v>
      </c>
      <c r="T33" s="43">
        <f>IF($D33="to", $F33,)</f>
        <v>0</v>
      </c>
      <c r="U33" s="44">
        <f t="shared" ref="U33:U40" si="36">IF($D33="wb", $F33,)</f>
        <v>0</v>
      </c>
    </row>
    <row r="34" spans="1:21" x14ac:dyDescent="0.3">
      <c r="A34" s="41"/>
      <c r="B34" s="56">
        <v>2</v>
      </c>
      <c r="C34" s="56" t="s">
        <v>56</v>
      </c>
      <c r="D34" s="57" t="s">
        <v>13</v>
      </c>
      <c r="E34" s="58" t="s">
        <v>294</v>
      </c>
      <c r="F34" s="59">
        <v>7</v>
      </c>
      <c r="G34" s="117"/>
      <c r="H34" s="51"/>
      <c r="I34" s="37"/>
      <c r="J34" s="42">
        <f t="shared" ref="J34:J40" si="37">IF($D34="bi", $F34,)</f>
        <v>0</v>
      </c>
      <c r="K34" s="43">
        <f t="shared" ref="K34:K40" si="38">IF($D34="br", $F34,)</f>
        <v>0</v>
      </c>
      <c r="L34" s="43">
        <f t="shared" ref="L34:L40" si="39">IF($D34="ch", $F34,)</f>
        <v>0</v>
      </c>
      <c r="M34" s="43">
        <f t="shared" ref="M34:M40" si="40">IF($D34="ki", $F34,)</f>
        <v>0</v>
      </c>
      <c r="N34" s="43">
        <f t="shared" ref="N34:N40" si="41">IF($D34="ho", $F34,)</f>
        <v>0</v>
      </c>
      <c r="O34" s="43">
        <f t="shared" ref="O34:O40" si="42">IF($D34="il", $F34,)</f>
        <v>0</v>
      </c>
      <c r="P34" s="43">
        <f t="shared" ref="P34:P40" si="43">IF($D34="pk", $F34,)</f>
        <v>7</v>
      </c>
      <c r="Q34" s="43">
        <f t="shared" ref="Q34:Q40" si="44">IF($D34="pi", $F34,)</f>
        <v>0</v>
      </c>
      <c r="R34" s="43">
        <f t="shared" ref="R34:R40" si="45">IF($D34="sh", $F34,)</f>
        <v>0</v>
      </c>
      <c r="S34" s="43">
        <f t="shared" ref="S34:S40" si="46">IF($D34="sm", $F34,)</f>
        <v>0</v>
      </c>
      <c r="T34" s="43">
        <f t="shared" ref="T34:T40" si="47">IF($D34="to", $F34,)</f>
        <v>0</v>
      </c>
      <c r="U34" s="44">
        <f t="shared" si="36"/>
        <v>0</v>
      </c>
    </row>
    <row r="35" spans="1:21" x14ac:dyDescent="0.3">
      <c r="A35" s="45"/>
      <c r="B35" s="56">
        <v>3</v>
      </c>
      <c r="C35" s="56" t="s">
        <v>97</v>
      </c>
      <c r="D35" s="57" t="s">
        <v>18</v>
      </c>
      <c r="E35" s="58" t="s">
        <v>295</v>
      </c>
      <c r="F35" s="59">
        <v>6</v>
      </c>
      <c r="G35" s="117"/>
      <c r="H35" s="51"/>
      <c r="I35" s="37"/>
      <c r="J35" s="42">
        <f t="shared" si="37"/>
        <v>0</v>
      </c>
      <c r="K35" s="43">
        <f t="shared" si="38"/>
        <v>0</v>
      </c>
      <c r="L35" s="43">
        <f t="shared" si="39"/>
        <v>0</v>
      </c>
      <c r="M35" s="43">
        <f t="shared" si="40"/>
        <v>0</v>
      </c>
      <c r="N35" s="43">
        <f t="shared" si="41"/>
        <v>0</v>
      </c>
      <c r="O35" s="43">
        <f t="shared" si="42"/>
        <v>0</v>
      </c>
      <c r="P35" s="43">
        <f t="shared" si="43"/>
        <v>0</v>
      </c>
      <c r="Q35" s="43">
        <f t="shared" si="44"/>
        <v>0</v>
      </c>
      <c r="R35" s="43">
        <f t="shared" si="45"/>
        <v>0</v>
      </c>
      <c r="S35" s="43">
        <f t="shared" si="46"/>
        <v>0</v>
      </c>
      <c r="T35" s="43">
        <f t="shared" si="47"/>
        <v>0</v>
      </c>
      <c r="U35" s="44">
        <f t="shared" si="36"/>
        <v>6</v>
      </c>
    </row>
    <row r="36" spans="1:21" x14ac:dyDescent="0.3">
      <c r="A36" s="45"/>
      <c r="B36" s="56">
        <v>4</v>
      </c>
      <c r="C36" s="56" t="s">
        <v>296</v>
      </c>
      <c r="D36" s="57" t="s">
        <v>14</v>
      </c>
      <c r="E36" s="58" t="s">
        <v>297</v>
      </c>
      <c r="F36" s="59">
        <v>5</v>
      </c>
      <c r="G36" s="117"/>
      <c r="H36" s="51"/>
      <c r="I36" s="37"/>
      <c r="J36" s="42">
        <f t="shared" si="37"/>
        <v>0</v>
      </c>
      <c r="K36" s="43">
        <f t="shared" si="38"/>
        <v>0</v>
      </c>
      <c r="L36" s="43">
        <f t="shared" si="39"/>
        <v>0</v>
      </c>
      <c r="M36" s="43">
        <f t="shared" si="40"/>
        <v>0</v>
      </c>
      <c r="N36" s="43">
        <f t="shared" si="41"/>
        <v>0</v>
      </c>
      <c r="O36" s="43">
        <f t="shared" si="42"/>
        <v>0</v>
      </c>
      <c r="P36" s="43">
        <f t="shared" si="43"/>
        <v>0</v>
      </c>
      <c r="Q36" s="43">
        <f t="shared" si="44"/>
        <v>5</v>
      </c>
      <c r="R36" s="43">
        <f t="shared" si="45"/>
        <v>0</v>
      </c>
      <c r="S36" s="43">
        <f t="shared" si="46"/>
        <v>0</v>
      </c>
      <c r="T36" s="43">
        <f t="shared" si="47"/>
        <v>0</v>
      </c>
      <c r="U36" s="44">
        <f t="shared" si="36"/>
        <v>0</v>
      </c>
    </row>
    <row r="37" spans="1:21" x14ac:dyDescent="0.3">
      <c r="A37" s="45"/>
      <c r="B37" s="56">
        <v>5</v>
      </c>
      <c r="C37" s="56" t="s">
        <v>127</v>
      </c>
      <c r="D37" s="57" t="s">
        <v>7</v>
      </c>
      <c r="E37" s="58" t="s">
        <v>298</v>
      </c>
      <c r="F37" s="59">
        <v>4</v>
      </c>
      <c r="G37" s="117"/>
      <c r="H37" s="51"/>
      <c r="I37" s="37"/>
      <c r="J37" s="42">
        <f t="shared" si="37"/>
        <v>4</v>
      </c>
      <c r="K37" s="43">
        <f t="shared" si="38"/>
        <v>0</v>
      </c>
      <c r="L37" s="43">
        <f t="shared" si="39"/>
        <v>0</v>
      </c>
      <c r="M37" s="43">
        <f t="shared" si="40"/>
        <v>0</v>
      </c>
      <c r="N37" s="43">
        <f t="shared" si="41"/>
        <v>0</v>
      </c>
      <c r="O37" s="43">
        <f t="shared" si="42"/>
        <v>0</v>
      </c>
      <c r="P37" s="43">
        <f t="shared" si="43"/>
        <v>0</v>
      </c>
      <c r="Q37" s="43">
        <f t="shared" si="44"/>
        <v>0</v>
      </c>
      <c r="R37" s="43">
        <f t="shared" si="45"/>
        <v>0</v>
      </c>
      <c r="S37" s="43">
        <f t="shared" si="46"/>
        <v>0</v>
      </c>
      <c r="T37" s="43">
        <f t="shared" si="47"/>
        <v>0</v>
      </c>
      <c r="U37" s="44">
        <f t="shared" si="36"/>
        <v>0</v>
      </c>
    </row>
    <row r="38" spans="1:21" x14ac:dyDescent="0.3">
      <c r="A38" s="45"/>
      <c r="B38" s="56">
        <v>6</v>
      </c>
      <c r="C38" s="56" t="s">
        <v>299</v>
      </c>
      <c r="D38" s="57" t="s">
        <v>14</v>
      </c>
      <c r="E38" s="58" t="s">
        <v>300</v>
      </c>
      <c r="F38" s="59">
        <v>3</v>
      </c>
      <c r="G38" s="117"/>
      <c r="H38" s="51"/>
      <c r="I38" s="37"/>
      <c r="J38" s="42">
        <f t="shared" si="37"/>
        <v>0</v>
      </c>
      <c r="K38" s="43">
        <f t="shared" si="38"/>
        <v>0</v>
      </c>
      <c r="L38" s="43">
        <f t="shared" si="39"/>
        <v>0</v>
      </c>
      <c r="M38" s="43">
        <f t="shared" si="40"/>
        <v>0</v>
      </c>
      <c r="N38" s="43">
        <f t="shared" si="41"/>
        <v>0</v>
      </c>
      <c r="O38" s="43">
        <f t="shared" si="42"/>
        <v>0</v>
      </c>
      <c r="P38" s="43">
        <f t="shared" si="43"/>
        <v>0</v>
      </c>
      <c r="Q38" s="43">
        <f t="shared" si="44"/>
        <v>3</v>
      </c>
      <c r="R38" s="43">
        <f t="shared" si="45"/>
        <v>0</v>
      </c>
      <c r="S38" s="43">
        <f t="shared" si="46"/>
        <v>0</v>
      </c>
      <c r="T38" s="43">
        <f t="shared" si="47"/>
        <v>0</v>
      </c>
      <c r="U38" s="44">
        <f t="shared" si="36"/>
        <v>0</v>
      </c>
    </row>
    <row r="39" spans="1:21" x14ac:dyDescent="0.3">
      <c r="A39" s="45"/>
      <c r="B39" s="56">
        <v>7</v>
      </c>
      <c r="C39" s="56" t="s">
        <v>301</v>
      </c>
      <c r="D39" s="57" t="s">
        <v>11</v>
      </c>
      <c r="E39" s="58" t="s">
        <v>48</v>
      </c>
      <c r="F39" s="59">
        <v>2</v>
      </c>
      <c r="G39" s="117"/>
      <c r="H39" s="51"/>
      <c r="I39" s="37"/>
      <c r="J39" s="42">
        <f t="shared" si="37"/>
        <v>0</v>
      </c>
      <c r="K39" s="43">
        <f t="shared" si="38"/>
        <v>0</v>
      </c>
      <c r="L39" s="43">
        <f t="shared" si="39"/>
        <v>0</v>
      </c>
      <c r="M39" s="43">
        <f t="shared" si="40"/>
        <v>0</v>
      </c>
      <c r="N39" s="43">
        <f t="shared" si="41"/>
        <v>2</v>
      </c>
      <c r="O39" s="43">
        <f t="shared" si="42"/>
        <v>0</v>
      </c>
      <c r="P39" s="43">
        <f t="shared" si="43"/>
        <v>0</v>
      </c>
      <c r="Q39" s="43">
        <f t="shared" si="44"/>
        <v>0</v>
      </c>
      <c r="R39" s="43">
        <f t="shared" si="45"/>
        <v>0</v>
      </c>
      <c r="S39" s="43">
        <f t="shared" si="46"/>
        <v>0</v>
      </c>
      <c r="T39" s="43">
        <f t="shared" si="47"/>
        <v>0</v>
      </c>
      <c r="U39" s="44">
        <f t="shared" si="36"/>
        <v>0</v>
      </c>
    </row>
    <row r="40" spans="1:21" ht="16.2" thickBot="1" x14ac:dyDescent="0.35">
      <c r="A40" s="46"/>
      <c r="B40" s="65">
        <v>8</v>
      </c>
      <c r="C40" s="65" t="s">
        <v>302</v>
      </c>
      <c r="D40" s="66" t="s">
        <v>18</v>
      </c>
      <c r="E40" s="67" t="s">
        <v>303</v>
      </c>
      <c r="F40" s="68">
        <v>1</v>
      </c>
      <c r="G40" s="117"/>
      <c r="H40" s="51"/>
      <c r="I40" s="37"/>
      <c r="J40" s="47">
        <f t="shared" si="37"/>
        <v>0</v>
      </c>
      <c r="K40" s="48">
        <f t="shared" si="38"/>
        <v>0</v>
      </c>
      <c r="L40" s="48">
        <f t="shared" si="39"/>
        <v>0</v>
      </c>
      <c r="M40" s="48">
        <f t="shared" si="40"/>
        <v>0</v>
      </c>
      <c r="N40" s="48">
        <f t="shared" si="41"/>
        <v>0</v>
      </c>
      <c r="O40" s="48">
        <f t="shared" si="42"/>
        <v>0</v>
      </c>
      <c r="P40" s="48">
        <f t="shared" si="43"/>
        <v>0</v>
      </c>
      <c r="Q40" s="48">
        <f t="shared" si="44"/>
        <v>0</v>
      </c>
      <c r="R40" s="48">
        <f t="shared" si="45"/>
        <v>0</v>
      </c>
      <c r="S40" s="48">
        <f t="shared" si="46"/>
        <v>0</v>
      </c>
      <c r="T40" s="48">
        <f t="shared" si="47"/>
        <v>0</v>
      </c>
      <c r="U40" s="49">
        <f t="shared" si="36"/>
        <v>1</v>
      </c>
    </row>
    <row r="41" spans="1:21" ht="16.2" thickBot="1" x14ac:dyDescent="0.35"/>
    <row r="42" spans="1:21" x14ac:dyDescent="0.3">
      <c r="A42" s="36" t="s">
        <v>1</v>
      </c>
      <c r="B42" s="64" t="s">
        <v>45</v>
      </c>
      <c r="C42" s="64" t="s">
        <v>3</v>
      </c>
      <c r="D42" s="39" t="s">
        <v>4</v>
      </c>
      <c r="E42" s="39" t="s">
        <v>5</v>
      </c>
      <c r="F42" s="40" t="s">
        <v>6</v>
      </c>
      <c r="G42" s="116"/>
      <c r="H42" s="115"/>
      <c r="I42" s="37"/>
      <c r="J42" s="38" t="s">
        <v>7</v>
      </c>
      <c r="K42" s="39" t="s">
        <v>8</v>
      </c>
      <c r="L42" s="39" t="s">
        <v>9</v>
      </c>
      <c r="M42" s="39" t="s">
        <v>10</v>
      </c>
      <c r="N42" s="39" t="s">
        <v>11</v>
      </c>
      <c r="O42" s="39" t="s">
        <v>12</v>
      </c>
      <c r="P42" s="39" t="s">
        <v>13</v>
      </c>
      <c r="Q42" s="39" t="s">
        <v>14</v>
      </c>
      <c r="R42" s="39" t="s">
        <v>15</v>
      </c>
      <c r="S42" s="39" t="s">
        <v>16</v>
      </c>
      <c r="T42" s="39" t="s">
        <v>17</v>
      </c>
      <c r="U42" s="40" t="s">
        <v>18</v>
      </c>
    </row>
    <row r="43" spans="1:21" x14ac:dyDescent="0.3">
      <c r="A43" s="41"/>
      <c r="B43" s="56">
        <v>1</v>
      </c>
      <c r="C43" s="56" t="s">
        <v>504</v>
      </c>
      <c r="D43" s="57" t="s">
        <v>13</v>
      </c>
      <c r="E43" s="58" t="s">
        <v>304</v>
      </c>
      <c r="F43" s="59">
        <v>8</v>
      </c>
      <c r="G43" s="117"/>
      <c r="H43" s="51"/>
      <c r="I43" s="37"/>
      <c r="J43" s="42">
        <f>IF($D43="bi", $F43,)</f>
        <v>0</v>
      </c>
      <c r="K43" s="43">
        <f>IF($D43="br", $F43,)</f>
        <v>0</v>
      </c>
      <c r="L43" s="43">
        <f>IF($D43="ch", $F43,)</f>
        <v>0</v>
      </c>
      <c r="M43" s="43">
        <f>IF($D43="ki", $F43,)</f>
        <v>0</v>
      </c>
      <c r="N43" s="43">
        <f>IF($D43="ho", $F43,)</f>
        <v>0</v>
      </c>
      <c r="O43" s="43">
        <f>IF($D43="il", $F43,)</f>
        <v>0</v>
      </c>
      <c r="P43" s="43">
        <f>IF($D43="pk", $F43,)</f>
        <v>8</v>
      </c>
      <c r="Q43" s="43">
        <f>IF($D43="pi", $F43,)</f>
        <v>0</v>
      </c>
      <c r="R43" s="43">
        <f>IF($D43="sh", $F43,)</f>
        <v>0</v>
      </c>
      <c r="S43" s="43">
        <f>IF($D43="sm", $F43,)</f>
        <v>0</v>
      </c>
      <c r="T43" s="43">
        <f>IF($D43="to", $F43,)</f>
        <v>0</v>
      </c>
      <c r="U43" s="44">
        <f t="shared" ref="U43:U50" si="48">IF($D43="wb", $F43,)</f>
        <v>0</v>
      </c>
    </row>
    <row r="44" spans="1:21" x14ac:dyDescent="0.3">
      <c r="A44" s="41"/>
      <c r="B44" s="56">
        <v>2</v>
      </c>
      <c r="C44" s="56" t="s">
        <v>305</v>
      </c>
      <c r="D44" s="57" t="s">
        <v>8</v>
      </c>
      <c r="E44" s="58" t="s">
        <v>306</v>
      </c>
      <c r="F44" s="59">
        <v>7</v>
      </c>
      <c r="G44" s="117"/>
      <c r="H44" s="51"/>
      <c r="I44" s="37"/>
      <c r="J44" s="42">
        <f t="shared" ref="J44:J50" si="49">IF($D44="bi", $F44,)</f>
        <v>0</v>
      </c>
      <c r="K44" s="43">
        <f t="shared" ref="K44:K50" si="50">IF($D44="br", $F44,)</f>
        <v>7</v>
      </c>
      <c r="L44" s="43">
        <f t="shared" ref="L44:L50" si="51">IF($D44="ch", $F44,)</f>
        <v>0</v>
      </c>
      <c r="M44" s="43">
        <f t="shared" ref="M44:M50" si="52">IF($D44="ki", $F44,)</f>
        <v>0</v>
      </c>
      <c r="N44" s="43">
        <f t="shared" ref="N44:N50" si="53">IF($D44="ho", $F44,)</f>
        <v>0</v>
      </c>
      <c r="O44" s="43">
        <f t="shared" ref="O44:O50" si="54">IF($D44="il", $F44,)</f>
        <v>0</v>
      </c>
      <c r="P44" s="43">
        <f t="shared" ref="P44:P50" si="55">IF($D44="pk", $F44,)</f>
        <v>0</v>
      </c>
      <c r="Q44" s="43">
        <f t="shared" ref="Q44:Q50" si="56">IF($D44="pi", $F44,)</f>
        <v>0</v>
      </c>
      <c r="R44" s="43">
        <f t="shared" ref="R44:R50" si="57">IF($D44="sh", $F44,)</f>
        <v>0</v>
      </c>
      <c r="S44" s="43">
        <f t="shared" ref="S44:S50" si="58">IF($D44="sm", $F44,)</f>
        <v>0</v>
      </c>
      <c r="T44" s="43">
        <f t="shared" ref="T44:T50" si="59">IF($D44="to", $F44,)</f>
        <v>0</v>
      </c>
      <c r="U44" s="44">
        <f t="shared" si="48"/>
        <v>0</v>
      </c>
    </row>
    <row r="45" spans="1:21" x14ac:dyDescent="0.3">
      <c r="A45" s="45"/>
      <c r="B45" s="56">
        <v>3</v>
      </c>
      <c r="C45" s="56" t="s">
        <v>238</v>
      </c>
      <c r="D45" s="57" t="s">
        <v>8</v>
      </c>
      <c r="E45" s="58" t="s">
        <v>307</v>
      </c>
      <c r="F45" s="59">
        <v>6</v>
      </c>
      <c r="G45" s="117"/>
      <c r="H45" s="51"/>
      <c r="I45" s="37"/>
      <c r="J45" s="42">
        <f t="shared" si="49"/>
        <v>0</v>
      </c>
      <c r="K45" s="43">
        <f t="shared" si="50"/>
        <v>6</v>
      </c>
      <c r="L45" s="43">
        <f t="shared" si="51"/>
        <v>0</v>
      </c>
      <c r="M45" s="43">
        <f t="shared" si="52"/>
        <v>0</v>
      </c>
      <c r="N45" s="43">
        <f t="shared" si="53"/>
        <v>0</v>
      </c>
      <c r="O45" s="43">
        <f t="shared" si="54"/>
        <v>0</v>
      </c>
      <c r="P45" s="43">
        <f t="shared" si="55"/>
        <v>0</v>
      </c>
      <c r="Q45" s="43">
        <f t="shared" si="56"/>
        <v>0</v>
      </c>
      <c r="R45" s="43">
        <f t="shared" si="57"/>
        <v>0</v>
      </c>
      <c r="S45" s="43">
        <f t="shared" si="58"/>
        <v>0</v>
      </c>
      <c r="T45" s="43">
        <f t="shared" si="59"/>
        <v>0</v>
      </c>
      <c r="U45" s="44">
        <f t="shared" si="48"/>
        <v>0</v>
      </c>
    </row>
    <row r="46" spans="1:21" x14ac:dyDescent="0.3">
      <c r="A46" s="45"/>
      <c r="B46" s="56">
        <v>4</v>
      </c>
      <c r="C46" s="56" t="s">
        <v>490</v>
      </c>
      <c r="D46" s="57" t="s">
        <v>17</v>
      </c>
      <c r="E46" s="58" t="s">
        <v>308</v>
      </c>
      <c r="F46" s="59">
        <v>5</v>
      </c>
      <c r="G46" s="117"/>
      <c r="H46" s="51"/>
      <c r="I46" s="37"/>
      <c r="J46" s="42">
        <f t="shared" si="49"/>
        <v>0</v>
      </c>
      <c r="K46" s="43">
        <f t="shared" si="50"/>
        <v>0</v>
      </c>
      <c r="L46" s="43">
        <f t="shared" si="51"/>
        <v>0</v>
      </c>
      <c r="M46" s="43">
        <f t="shared" si="52"/>
        <v>0</v>
      </c>
      <c r="N46" s="43">
        <f t="shared" si="53"/>
        <v>0</v>
      </c>
      <c r="O46" s="43">
        <f t="shared" si="54"/>
        <v>0</v>
      </c>
      <c r="P46" s="43">
        <f t="shared" si="55"/>
        <v>0</v>
      </c>
      <c r="Q46" s="43">
        <f t="shared" si="56"/>
        <v>0</v>
      </c>
      <c r="R46" s="43">
        <f t="shared" si="57"/>
        <v>0</v>
      </c>
      <c r="S46" s="43">
        <f t="shared" si="58"/>
        <v>0</v>
      </c>
      <c r="T46" s="43">
        <f t="shared" si="59"/>
        <v>5</v>
      </c>
      <c r="U46" s="44">
        <f t="shared" si="48"/>
        <v>0</v>
      </c>
    </row>
    <row r="47" spans="1:21" x14ac:dyDescent="0.3">
      <c r="A47" s="45"/>
      <c r="B47" s="56">
        <v>5</v>
      </c>
      <c r="C47" s="56" t="s">
        <v>309</v>
      </c>
      <c r="D47" s="57" t="s">
        <v>18</v>
      </c>
      <c r="E47" s="58" t="s">
        <v>310</v>
      </c>
      <c r="F47" s="59">
        <v>4</v>
      </c>
      <c r="G47" s="117"/>
      <c r="H47" s="51"/>
      <c r="I47" s="37"/>
      <c r="J47" s="42">
        <f t="shared" si="49"/>
        <v>0</v>
      </c>
      <c r="K47" s="43">
        <f t="shared" si="50"/>
        <v>0</v>
      </c>
      <c r="L47" s="43">
        <f t="shared" si="51"/>
        <v>0</v>
      </c>
      <c r="M47" s="43">
        <f t="shared" si="52"/>
        <v>0</v>
      </c>
      <c r="N47" s="43">
        <f t="shared" si="53"/>
        <v>0</v>
      </c>
      <c r="O47" s="43">
        <f t="shared" si="54"/>
        <v>0</v>
      </c>
      <c r="P47" s="43">
        <f t="shared" si="55"/>
        <v>0</v>
      </c>
      <c r="Q47" s="43">
        <f t="shared" si="56"/>
        <v>0</v>
      </c>
      <c r="R47" s="43">
        <f t="shared" si="57"/>
        <v>0</v>
      </c>
      <c r="S47" s="43">
        <f t="shared" si="58"/>
        <v>0</v>
      </c>
      <c r="T47" s="43">
        <f t="shared" si="59"/>
        <v>0</v>
      </c>
      <c r="U47" s="44">
        <f t="shared" si="48"/>
        <v>4</v>
      </c>
    </row>
    <row r="48" spans="1:21" x14ac:dyDescent="0.3">
      <c r="A48" s="45"/>
      <c r="B48" s="56">
        <v>6</v>
      </c>
      <c r="C48" s="56" t="s">
        <v>131</v>
      </c>
      <c r="D48" s="57" t="s">
        <v>7</v>
      </c>
      <c r="E48" s="58" t="s">
        <v>311</v>
      </c>
      <c r="F48" s="59">
        <v>3</v>
      </c>
      <c r="G48" s="117"/>
      <c r="H48" s="51"/>
      <c r="I48" s="37"/>
      <c r="J48" s="42">
        <f t="shared" si="49"/>
        <v>3</v>
      </c>
      <c r="K48" s="43">
        <f t="shared" si="50"/>
        <v>0</v>
      </c>
      <c r="L48" s="43">
        <f t="shared" si="51"/>
        <v>0</v>
      </c>
      <c r="M48" s="43">
        <f t="shared" si="52"/>
        <v>0</v>
      </c>
      <c r="N48" s="43">
        <f t="shared" si="53"/>
        <v>0</v>
      </c>
      <c r="O48" s="43">
        <f t="shared" si="54"/>
        <v>0</v>
      </c>
      <c r="P48" s="43">
        <f t="shared" si="55"/>
        <v>0</v>
      </c>
      <c r="Q48" s="43">
        <f t="shared" si="56"/>
        <v>0</v>
      </c>
      <c r="R48" s="43">
        <f t="shared" si="57"/>
        <v>0</v>
      </c>
      <c r="S48" s="43">
        <f t="shared" si="58"/>
        <v>0</v>
      </c>
      <c r="T48" s="43">
        <f t="shared" si="59"/>
        <v>0</v>
      </c>
      <c r="U48" s="44">
        <f t="shared" si="48"/>
        <v>0</v>
      </c>
    </row>
    <row r="49" spans="1:21" x14ac:dyDescent="0.3">
      <c r="A49" s="45"/>
      <c r="B49" s="56">
        <v>7</v>
      </c>
      <c r="C49" s="56" t="s">
        <v>312</v>
      </c>
      <c r="D49" s="57" t="s">
        <v>13</v>
      </c>
      <c r="E49" s="58" t="s">
        <v>313</v>
      </c>
      <c r="F49" s="59">
        <v>2</v>
      </c>
      <c r="G49" s="117"/>
      <c r="H49" s="51"/>
      <c r="I49" s="37"/>
      <c r="J49" s="42">
        <f t="shared" si="49"/>
        <v>0</v>
      </c>
      <c r="K49" s="43">
        <f t="shared" si="50"/>
        <v>0</v>
      </c>
      <c r="L49" s="43">
        <f t="shared" si="51"/>
        <v>0</v>
      </c>
      <c r="M49" s="43">
        <f t="shared" si="52"/>
        <v>0</v>
      </c>
      <c r="N49" s="43">
        <f t="shared" si="53"/>
        <v>0</v>
      </c>
      <c r="O49" s="43">
        <f t="shared" si="54"/>
        <v>0</v>
      </c>
      <c r="P49" s="43">
        <f t="shared" si="55"/>
        <v>2</v>
      </c>
      <c r="Q49" s="43">
        <f t="shared" si="56"/>
        <v>0</v>
      </c>
      <c r="R49" s="43">
        <f t="shared" si="57"/>
        <v>0</v>
      </c>
      <c r="S49" s="43">
        <f t="shared" si="58"/>
        <v>0</v>
      </c>
      <c r="T49" s="43">
        <f t="shared" si="59"/>
        <v>0</v>
      </c>
      <c r="U49" s="44">
        <f t="shared" si="48"/>
        <v>0</v>
      </c>
    </row>
    <row r="50" spans="1:21" ht="16.2" thickBot="1" x14ac:dyDescent="0.35">
      <c r="A50" s="46"/>
      <c r="B50" s="65">
        <v>8</v>
      </c>
      <c r="C50" s="65" t="s">
        <v>314</v>
      </c>
      <c r="D50" s="66" t="s">
        <v>17</v>
      </c>
      <c r="E50" s="67" t="s">
        <v>315</v>
      </c>
      <c r="F50" s="68">
        <v>1</v>
      </c>
      <c r="G50" s="117"/>
      <c r="H50" s="51"/>
      <c r="I50" s="37"/>
      <c r="J50" s="47">
        <f t="shared" si="49"/>
        <v>0</v>
      </c>
      <c r="K50" s="48">
        <f t="shared" si="50"/>
        <v>0</v>
      </c>
      <c r="L50" s="48">
        <f t="shared" si="51"/>
        <v>0</v>
      </c>
      <c r="M50" s="48">
        <f t="shared" si="52"/>
        <v>0</v>
      </c>
      <c r="N50" s="48">
        <f t="shared" si="53"/>
        <v>0</v>
      </c>
      <c r="O50" s="48">
        <f t="shared" si="54"/>
        <v>0</v>
      </c>
      <c r="P50" s="48">
        <f t="shared" si="55"/>
        <v>0</v>
      </c>
      <c r="Q50" s="48">
        <f t="shared" si="56"/>
        <v>0</v>
      </c>
      <c r="R50" s="48">
        <f t="shared" si="57"/>
        <v>0</v>
      </c>
      <c r="S50" s="48">
        <f t="shared" si="58"/>
        <v>0</v>
      </c>
      <c r="T50" s="48">
        <f t="shared" si="59"/>
        <v>1</v>
      </c>
      <c r="U50" s="49">
        <f t="shared" si="48"/>
        <v>0</v>
      </c>
    </row>
    <row r="52" spans="1:21" x14ac:dyDescent="0.3">
      <c r="A52" s="36" t="s">
        <v>1</v>
      </c>
      <c r="B52" s="64" t="s">
        <v>22</v>
      </c>
      <c r="C52" s="64" t="s">
        <v>3</v>
      </c>
      <c r="D52" s="39" t="s">
        <v>4</v>
      </c>
      <c r="E52" s="39" t="s">
        <v>23</v>
      </c>
      <c r="F52" s="40" t="s">
        <v>6</v>
      </c>
      <c r="G52" s="116"/>
      <c r="H52" s="115"/>
      <c r="I52" s="37"/>
      <c r="J52" s="38" t="s">
        <v>7</v>
      </c>
      <c r="K52" s="39" t="s">
        <v>8</v>
      </c>
      <c r="L52" s="39" t="s">
        <v>9</v>
      </c>
      <c r="M52" s="39" t="s">
        <v>10</v>
      </c>
      <c r="N52" s="39" t="s">
        <v>11</v>
      </c>
      <c r="O52" s="39" t="s">
        <v>12</v>
      </c>
      <c r="P52" s="39" t="s">
        <v>13</v>
      </c>
      <c r="Q52" s="39" t="s">
        <v>14</v>
      </c>
      <c r="R52" s="39" t="s">
        <v>15</v>
      </c>
      <c r="S52" s="39" t="s">
        <v>16</v>
      </c>
      <c r="T52" s="39" t="s">
        <v>17</v>
      </c>
      <c r="U52" s="40" t="s">
        <v>18</v>
      </c>
    </row>
    <row r="53" spans="1:21" x14ac:dyDescent="0.3">
      <c r="A53" s="41"/>
      <c r="B53" s="56">
        <v>1</v>
      </c>
      <c r="C53" s="56" t="s">
        <v>508</v>
      </c>
      <c r="D53" s="57" t="s">
        <v>18</v>
      </c>
      <c r="E53" s="61">
        <v>8.67</v>
      </c>
      <c r="F53" s="59">
        <v>8</v>
      </c>
      <c r="G53" s="117"/>
      <c r="H53" s="51"/>
      <c r="I53" s="37"/>
      <c r="J53" s="42">
        <f>IF($D53="bi", $F53,)</f>
        <v>0</v>
      </c>
      <c r="K53" s="43">
        <f>IF($D53="br", $F53,)</f>
        <v>0</v>
      </c>
      <c r="L53" s="43">
        <f>IF($D53="ch", $F53,)</f>
        <v>0</v>
      </c>
      <c r="M53" s="43">
        <f>IF($D53="ki", $F53,)</f>
        <v>0</v>
      </c>
      <c r="N53" s="43">
        <f>IF($D53="ho", $F53,)</f>
        <v>0</v>
      </c>
      <c r="O53" s="43">
        <f>IF($D53="il", $F53,)</f>
        <v>0</v>
      </c>
      <c r="P53" s="43">
        <f>IF($D53="pk", $F53,)</f>
        <v>0</v>
      </c>
      <c r="Q53" s="43">
        <f>IF($D53="pi", $F53,)</f>
        <v>0</v>
      </c>
      <c r="R53" s="43">
        <f>IF($D53="sh", $F53,)</f>
        <v>0</v>
      </c>
      <c r="S53" s="43">
        <f>IF($D53="sm", $F53,)</f>
        <v>0</v>
      </c>
      <c r="T53" s="43">
        <f>IF($D53="to", $F53,)</f>
        <v>0</v>
      </c>
      <c r="U53" s="44">
        <f t="shared" ref="U53:U60" si="60">IF($D53="wb", $F53,)</f>
        <v>8</v>
      </c>
    </row>
    <row r="54" spans="1:21" x14ac:dyDescent="0.3">
      <c r="A54" s="41"/>
      <c r="B54" s="56">
        <v>2</v>
      </c>
      <c r="C54" s="56" t="s">
        <v>410</v>
      </c>
      <c r="D54" s="57" t="s">
        <v>7</v>
      </c>
      <c r="E54" s="61">
        <v>7.87</v>
      </c>
      <c r="F54" s="59">
        <v>7</v>
      </c>
      <c r="G54" s="117"/>
      <c r="H54" s="51"/>
      <c r="I54" s="37"/>
      <c r="J54" s="42">
        <f t="shared" ref="J54:J60" si="61">IF($D54="bi", $F54,)</f>
        <v>7</v>
      </c>
      <c r="K54" s="43">
        <f t="shared" ref="K54:K60" si="62">IF($D54="br", $F54,)</f>
        <v>0</v>
      </c>
      <c r="L54" s="43">
        <f t="shared" ref="L54:L60" si="63">IF($D54="ch", $F54,)</f>
        <v>0</v>
      </c>
      <c r="M54" s="43">
        <f t="shared" ref="M54:M60" si="64">IF($D54="ki", $F54,)</f>
        <v>0</v>
      </c>
      <c r="N54" s="43">
        <f t="shared" ref="N54:N60" si="65">IF($D54="ho", $F54,)</f>
        <v>0</v>
      </c>
      <c r="O54" s="43">
        <f t="shared" ref="O54:O60" si="66">IF($D54="il", $F54,)</f>
        <v>0</v>
      </c>
      <c r="P54" s="43">
        <f t="shared" ref="P54:P60" si="67">IF($D54="pk", $F54,)</f>
        <v>0</v>
      </c>
      <c r="Q54" s="43">
        <f t="shared" ref="Q54:Q60" si="68">IF($D54="pi", $F54,)</f>
        <v>0</v>
      </c>
      <c r="R54" s="43">
        <f t="shared" ref="R54:R60" si="69">IF($D54="sh", $F54,)</f>
        <v>0</v>
      </c>
      <c r="S54" s="43">
        <f t="shared" ref="S54:S60" si="70">IF($D54="sm", $F54,)</f>
        <v>0</v>
      </c>
      <c r="T54" s="43">
        <f t="shared" ref="T54:T60" si="71">IF($D54="to", $F54,)</f>
        <v>0</v>
      </c>
      <c r="U54" s="44">
        <f t="shared" si="60"/>
        <v>0</v>
      </c>
    </row>
    <row r="55" spans="1:21" x14ac:dyDescent="0.3">
      <c r="A55" s="45"/>
      <c r="B55" s="56">
        <v>3</v>
      </c>
      <c r="C55" s="56" t="s">
        <v>411</v>
      </c>
      <c r="D55" s="57" t="s">
        <v>14</v>
      </c>
      <c r="E55" s="61">
        <v>7.85</v>
      </c>
      <c r="F55" s="59">
        <v>6</v>
      </c>
      <c r="G55" s="117"/>
      <c r="H55" s="51"/>
      <c r="I55" s="37"/>
      <c r="J55" s="42">
        <f t="shared" si="61"/>
        <v>0</v>
      </c>
      <c r="K55" s="43">
        <f t="shared" si="62"/>
        <v>0</v>
      </c>
      <c r="L55" s="43">
        <f t="shared" si="63"/>
        <v>0</v>
      </c>
      <c r="M55" s="43">
        <f t="shared" si="64"/>
        <v>0</v>
      </c>
      <c r="N55" s="43">
        <f t="shared" si="65"/>
        <v>0</v>
      </c>
      <c r="O55" s="43">
        <f t="shared" si="66"/>
        <v>0</v>
      </c>
      <c r="P55" s="43">
        <f t="shared" si="67"/>
        <v>0</v>
      </c>
      <c r="Q55" s="43">
        <f t="shared" si="68"/>
        <v>6</v>
      </c>
      <c r="R55" s="43">
        <f t="shared" si="69"/>
        <v>0</v>
      </c>
      <c r="S55" s="43">
        <f t="shared" si="70"/>
        <v>0</v>
      </c>
      <c r="T55" s="43">
        <f t="shared" si="71"/>
        <v>0</v>
      </c>
      <c r="U55" s="44">
        <f t="shared" si="60"/>
        <v>0</v>
      </c>
    </row>
    <row r="56" spans="1:21" x14ac:dyDescent="0.3">
      <c r="A56" s="45"/>
      <c r="B56" s="56">
        <v>4</v>
      </c>
      <c r="C56" s="56" t="s">
        <v>412</v>
      </c>
      <c r="D56" s="57" t="s">
        <v>18</v>
      </c>
      <c r="E56" s="61">
        <v>7.62</v>
      </c>
      <c r="F56" s="59">
        <v>5</v>
      </c>
      <c r="G56" s="117"/>
      <c r="H56" s="51"/>
      <c r="I56" s="37"/>
      <c r="J56" s="42">
        <f t="shared" si="61"/>
        <v>0</v>
      </c>
      <c r="K56" s="43">
        <f t="shared" si="62"/>
        <v>0</v>
      </c>
      <c r="L56" s="43">
        <f t="shared" si="63"/>
        <v>0</v>
      </c>
      <c r="M56" s="43">
        <f t="shared" si="64"/>
        <v>0</v>
      </c>
      <c r="N56" s="43">
        <f t="shared" si="65"/>
        <v>0</v>
      </c>
      <c r="O56" s="43">
        <f t="shared" si="66"/>
        <v>0</v>
      </c>
      <c r="P56" s="43">
        <f t="shared" si="67"/>
        <v>0</v>
      </c>
      <c r="Q56" s="43">
        <f t="shared" si="68"/>
        <v>0</v>
      </c>
      <c r="R56" s="43">
        <f t="shared" si="69"/>
        <v>0</v>
      </c>
      <c r="S56" s="43">
        <f t="shared" si="70"/>
        <v>0</v>
      </c>
      <c r="T56" s="43">
        <f t="shared" si="71"/>
        <v>0</v>
      </c>
      <c r="U56" s="44">
        <f t="shared" si="60"/>
        <v>5</v>
      </c>
    </row>
    <row r="57" spans="1:21" x14ac:dyDescent="0.3">
      <c r="A57" s="45"/>
      <c r="B57" s="56">
        <v>5</v>
      </c>
      <c r="C57" s="56" t="s">
        <v>484</v>
      </c>
      <c r="D57" s="57" t="s">
        <v>15</v>
      </c>
      <c r="E57" s="61">
        <v>7.34</v>
      </c>
      <c r="F57" s="59">
        <v>4</v>
      </c>
      <c r="G57" s="117"/>
      <c r="H57" s="51"/>
      <c r="I57" s="37"/>
      <c r="J57" s="42">
        <f t="shared" si="61"/>
        <v>0</v>
      </c>
      <c r="K57" s="43">
        <f t="shared" si="62"/>
        <v>0</v>
      </c>
      <c r="L57" s="43">
        <f t="shared" si="63"/>
        <v>0</v>
      </c>
      <c r="M57" s="43">
        <f t="shared" si="64"/>
        <v>0</v>
      </c>
      <c r="N57" s="43">
        <f t="shared" si="65"/>
        <v>0</v>
      </c>
      <c r="O57" s="43">
        <f t="shared" si="66"/>
        <v>0</v>
      </c>
      <c r="P57" s="43">
        <f t="shared" si="67"/>
        <v>0</v>
      </c>
      <c r="Q57" s="43">
        <f t="shared" si="68"/>
        <v>0</v>
      </c>
      <c r="R57" s="43">
        <f t="shared" si="69"/>
        <v>4</v>
      </c>
      <c r="S57" s="43">
        <f t="shared" si="70"/>
        <v>0</v>
      </c>
      <c r="T57" s="43">
        <f t="shared" si="71"/>
        <v>0</v>
      </c>
      <c r="U57" s="44">
        <f t="shared" si="60"/>
        <v>0</v>
      </c>
    </row>
    <row r="58" spans="1:21" x14ac:dyDescent="0.3">
      <c r="A58" s="45"/>
      <c r="B58" s="56">
        <v>6</v>
      </c>
      <c r="C58" s="56" t="s">
        <v>413</v>
      </c>
      <c r="D58" s="57" t="s">
        <v>17</v>
      </c>
      <c r="E58" s="61">
        <v>7.3</v>
      </c>
      <c r="F58" s="59">
        <v>3</v>
      </c>
      <c r="G58" s="117"/>
      <c r="H58" s="51"/>
      <c r="I58" s="37"/>
      <c r="J58" s="42">
        <f t="shared" si="61"/>
        <v>0</v>
      </c>
      <c r="K58" s="43">
        <f t="shared" si="62"/>
        <v>0</v>
      </c>
      <c r="L58" s="43">
        <f t="shared" si="63"/>
        <v>0</v>
      </c>
      <c r="M58" s="43">
        <f t="shared" si="64"/>
        <v>0</v>
      </c>
      <c r="N58" s="43">
        <f t="shared" si="65"/>
        <v>0</v>
      </c>
      <c r="O58" s="43">
        <f t="shared" si="66"/>
        <v>0</v>
      </c>
      <c r="P58" s="43">
        <f t="shared" si="67"/>
        <v>0</v>
      </c>
      <c r="Q58" s="43">
        <f t="shared" si="68"/>
        <v>0</v>
      </c>
      <c r="R58" s="43">
        <f t="shared" si="69"/>
        <v>0</v>
      </c>
      <c r="S58" s="43">
        <f t="shared" si="70"/>
        <v>0</v>
      </c>
      <c r="T58" s="43">
        <f t="shared" si="71"/>
        <v>3</v>
      </c>
      <c r="U58" s="44">
        <f t="shared" si="60"/>
        <v>0</v>
      </c>
    </row>
    <row r="59" spans="1:21" x14ac:dyDescent="0.3">
      <c r="A59" s="45"/>
      <c r="B59" s="56">
        <v>7</v>
      </c>
      <c r="C59" s="56" t="s">
        <v>414</v>
      </c>
      <c r="D59" s="57" t="s">
        <v>13</v>
      </c>
      <c r="E59" s="61">
        <v>7.09</v>
      </c>
      <c r="F59" s="59">
        <v>2</v>
      </c>
      <c r="G59" s="117"/>
      <c r="H59" s="51"/>
      <c r="I59" s="37"/>
      <c r="J59" s="42">
        <f t="shared" si="61"/>
        <v>0</v>
      </c>
      <c r="K59" s="43">
        <f t="shared" si="62"/>
        <v>0</v>
      </c>
      <c r="L59" s="43">
        <f t="shared" si="63"/>
        <v>0</v>
      </c>
      <c r="M59" s="43">
        <f t="shared" si="64"/>
        <v>0</v>
      </c>
      <c r="N59" s="43">
        <f t="shared" si="65"/>
        <v>0</v>
      </c>
      <c r="O59" s="43">
        <f t="shared" si="66"/>
        <v>0</v>
      </c>
      <c r="P59" s="43">
        <f t="shared" si="67"/>
        <v>2</v>
      </c>
      <c r="Q59" s="43">
        <f t="shared" si="68"/>
        <v>0</v>
      </c>
      <c r="R59" s="43">
        <f t="shared" si="69"/>
        <v>0</v>
      </c>
      <c r="S59" s="43">
        <f t="shared" si="70"/>
        <v>0</v>
      </c>
      <c r="T59" s="43">
        <f t="shared" si="71"/>
        <v>0</v>
      </c>
      <c r="U59" s="44">
        <f t="shared" si="60"/>
        <v>0</v>
      </c>
    </row>
    <row r="60" spans="1:21" ht="16.2" thickBot="1" x14ac:dyDescent="0.35">
      <c r="A60" s="46"/>
      <c r="B60" s="65">
        <v>8</v>
      </c>
      <c r="C60" s="65" t="s">
        <v>415</v>
      </c>
      <c r="D60" s="66" t="s">
        <v>8</v>
      </c>
      <c r="E60" s="69">
        <v>6.98</v>
      </c>
      <c r="F60" s="68">
        <v>1</v>
      </c>
      <c r="G60" s="117"/>
      <c r="H60" s="51"/>
      <c r="I60" s="37"/>
      <c r="J60" s="47">
        <f t="shared" si="61"/>
        <v>0</v>
      </c>
      <c r="K60" s="48">
        <f t="shared" si="62"/>
        <v>1</v>
      </c>
      <c r="L60" s="48">
        <f t="shared" si="63"/>
        <v>0</v>
      </c>
      <c r="M60" s="48">
        <f t="shared" si="64"/>
        <v>0</v>
      </c>
      <c r="N60" s="48">
        <f t="shared" si="65"/>
        <v>0</v>
      </c>
      <c r="O60" s="48">
        <f t="shared" si="66"/>
        <v>0</v>
      </c>
      <c r="P60" s="48">
        <f t="shared" si="67"/>
        <v>0</v>
      </c>
      <c r="Q60" s="48">
        <f t="shared" si="68"/>
        <v>0</v>
      </c>
      <c r="R60" s="48">
        <f t="shared" si="69"/>
        <v>0</v>
      </c>
      <c r="S60" s="48">
        <f t="shared" si="70"/>
        <v>0</v>
      </c>
      <c r="T60" s="48">
        <f t="shared" si="71"/>
        <v>0</v>
      </c>
      <c r="U60" s="49">
        <f t="shared" si="60"/>
        <v>0</v>
      </c>
    </row>
    <row r="62" spans="1:21" x14ac:dyDescent="0.3">
      <c r="A62" s="36" t="s">
        <v>1</v>
      </c>
      <c r="B62" s="64" t="s">
        <v>24</v>
      </c>
      <c r="C62" s="64" t="s">
        <v>3</v>
      </c>
      <c r="D62" s="39" t="s">
        <v>4</v>
      </c>
      <c r="E62" s="39" t="s">
        <v>23</v>
      </c>
      <c r="F62" s="40" t="s">
        <v>6</v>
      </c>
      <c r="G62" s="116"/>
      <c r="H62" s="115"/>
      <c r="I62" s="37"/>
      <c r="J62" s="38" t="s">
        <v>7</v>
      </c>
      <c r="K62" s="39" t="s">
        <v>8</v>
      </c>
      <c r="L62" s="39" t="s">
        <v>9</v>
      </c>
      <c r="M62" s="39" t="s">
        <v>10</v>
      </c>
      <c r="N62" s="39" t="s">
        <v>11</v>
      </c>
      <c r="O62" s="39" t="s">
        <v>12</v>
      </c>
      <c r="P62" s="39" t="s">
        <v>13</v>
      </c>
      <c r="Q62" s="39" t="s">
        <v>14</v>
      </c>
      <c r="R62" s="39" t="s">
        <v>15</v>
      </c>
      <c r="S62" s="39" t="s">
        <v>16</v>
      </c>
      <c r="T62" s="39" t="s">
        <v>17</v>
      </c>
      <c r="U62" s="40" t="s">
        <v>18</v>
      </c>
    </row>
    <row r="63" spans="1:21" x14ac:dyDescent="0.3">
      <c r="A63" s="41"/>
      <c r="B63" s="56">
        <v>1</v>
      </c>
      <c r="C63" s="56" t="s">
        <v>419</v>
      </c>
      <c r="D63" s="57" t="s">
        <v>13</v>
      </c>
      <c r="E63" s="61">
        <v>17.059999999999999</v>
      </c>
      <c r="F63" s="59">
        <v>8</v>
      </c>
      <c r="G63" s="117"/>
      <c r="H63" s="51"/>
      <c r="I63" s="37"/>
      <c r="J63" s="42">
        <f>IF($D63="bi", $F63,)</f>
        <v>0</v>
      </c>
      <c r="K63" s="43">
        <f>IF($D63="br", $F63,)</f>
        <v>0</v>
      </c>
      <c r="L63" s="43">
        <f>IF($D63="ch", $F63,)</f>
        <v>0</v>
      </c>
      <c r="M63" s="43">
        <f>IF($D63="ki", $F63,)</f>
        <v>0</v>
      </c>
      <c r="N63" s="43">
        <f>IF($D63="ho", $F63,)</f>
        <v>0</v>
      </c>
      <c r="O63" s="43">
        <f>IF($D63="il", $F63,)</f>
        <v>0</v>
      </c>
      <c r="P63" s="43">
        <f>IF($D63="pk", $F63,)</f>
        <v>8</v>
      </c>
      <c r="Q63" s="43">
        <f>IF($D63="pi", $F63,)</f>
        <v>0</v>
      </c>
      <c r="R63" s="43">
        <f>IF($D63="sh", $F63,)</f>
        <v>0</v>
      </c>
      <c r="S63" s="43">
        <f>IF($D63="sm", $F63,)</f>
        <v>0</v>
      </c>
      <c r="T63" s="43">
        <f>IF($D63="to", $F63,)</f>
        <v>0</v>
      </c>
      <c r="U63" s="44">
        <f t="shared" ref="U63:U70" si="72">IF($D63="wb", $F63,)</f>
        <v>0</v>
      </c>
    </row>
    <row r="64" spans="1:21" x14ac:dyDescent="0.3">
      <c r="A64" s="41"/>
      <c r="B64" s="56">
        <v>2</v>
      </c>
      <c r="C64" s="56" t="s">
        <v>417</v>
      </c>
      <c r="D64" s="57" t="s">
        <v>8</v>
      </c>
      <c r="E64" s="61">
        <v>16.09</v>
      </c>
      <c r="F64" s="59">
        <v>7</v>
      </c>
      <c r="G64" s="117"/>
      <c r="H64" s="51"/>
      <c r="I64" s="37"/>
      <c r="J64" s="42">
        <f t="shared" ref="J64:J70" si="73">IF($D64="bi", $F64,)</f>
        <v>0</v>
      </c>
      <c r="K64" s="43">
        <f t="shared" ref="K64:K70" si="74">IF($D64="br", $F64,)</f>
        <v>7</v>
      </c>
      <c r="L64" s="43">
        <f t="shared" ref="L64:L70" si="75">IF($D64="ch", $F64,)</f>
        <v>0</v>
      </c>
      <c r="M64" s="43">
        <f t="shared" ref="M64:M70" si="76">IF($D64="ki", $F64,)</f>
        <v>0</v>
      </c>
      <c r="N64" s="43">
        <f t="shared" ref="N64:N70" si="77">IF($D64="ho", $F64,)</f>
        <v>0</v>
      </c>
      <c r="O64" s="43">
        <f t="shared" ref="O64:O70" si="78">IF($D64="il", $F64,)</f>
        <v>0</v>
      </c>
      <c r="P64" s="43">
        <f t="shared" ref="P64:P70" si="79">IF($D64="pk", $F64,)</f>
        <v>0</v>
      </c>
      <c r="Q64" s="43">
        <f t="shared" ref="Q64:Q70" si="80">IF($D64="pi", $F64,)</f>
        <v>0</v>
      </c>
      <c r="R64" s="43">
        <f t="shared" ref="R64:R70" si="81">IF($D64="sh", $F64,)</f>
        <v>0</v>
      </c>
      <c r="S64" s="43">
        <f t="shared" ref="S64:S70" si="82">IF($D64="sm", $F64,)</f>
        <v>0</v>
      </c>
      <c r="T64" s="43">
        <f t="shared" ref="T64:T70" si="83">IF($D64="to", $F64,)</f>
        <v>0</v>
      </c>
      <c r="U64" s="44">
        <f t="shared" si="72"/>
        <v>0</v>
      </c>
    </row>
    <row r="65" spans="1:21" x14ac:dyDescent="0.3">
      <c r="A65" s="45"/>
      <c r="B65" s="56">
        <v>3</v>
      </c>
      <c r="C65" s="56" t="s">
        <v>407</v>
      </c>
      <c r="D65" s="57" t="s">
        <v>13</v>
      </c>
      <c r="E65" s="61">
        <v>15.54</v>
      </c>
      <c r="F65" s="59">
        <v>6</v>
      </c>
      <c r="G65" s="117"/>
      <c r="H65" s="51"/>
      <c r="I65" s="37"/>
      <c r="J65" s="42">
        <f t="shared" si="73"/>
        <v>0</v>
      </c>
      <c r="K65" s="43">
        <f t="shared" si="74"/>
        <v>0</v>
      </c>
      <c r="L65" s="43">
        <f t="shared" si="75"/>
        <v>0</v>
      </c>
      <c r="M65" s="43">
        <f t="shared" si="76"/>
        <v>0</v>
      </c>
      <c r="N65" s="43">
        <f t="shared" si="77"/>
        <v>0</v>
      </c>
      <c r="O65" s="43">
        <f t="shared" si="78"/>
        <v>0</v>
      </c>
      <c r="P65" s="43">
        <f t="shared" si="79"/>
        <v>6</v>
      </c>
      <c r="Q65" s="43">
        <f t="shared" si="80"/>
        <v>0</v>
      </c>
      <c r="R65" s="43">
        <f t="shared" si="81"/>
        <v>0</v>
      </c>
      <c r="S65" s="43">
        <f t="shared" si="82"/>
        <v>0</v>
      </c>
      <c r="T65" s="43">
        <f t="shared" si="83"/>
        <v>0</v>
      </c>
      <c r="U65" s="44">
        <f t="shared" si="72"/>
        <v>0</v>
      </c>
    </row>
    <row r="66" spans="1:21" x14ac:dyDescent="0.3">
      <c r="A66" s="45"/>
      <c r="B66" s="56">
        <v>4</v>
      </c>
      <c r="C66" s="56" t="s">
        <v>416</v>
      </c>
      <c r="D66" s="57" t="s">
        <v>8</v>
      </c>
      <c r="E66" s="61">
        <v>15.06</v>
      </c>
      <c r="F66" s="59">
        <v>5</v>
      </c>
      <c r="G66" s="117"/>
      <c r="H66" s="51"/>
      <c r="I66" s="37"/>
      <c r="J66" s="42">
        <f t="shared" si="73"/>
        <v>0</v>
      </c>
      <c r="K66" s="43">
        <f t="shared" si="74"/>
        <v>5</v>
      </c>
      <c r="L66" s="43">
        <f t="shared" si="75"/>
        <v>0</v>
      </c>
      <c r="M66" s="43">
        <f t="shared" si="76"/>
        <v>0</v>
      </c>
      <c r="N66" s="43">
        <f t="shared" si="77"/>
        <v>0</v>
      </c>
      <c r="O66" s="43">
        <f t="shared" si="78"/>
        <v>0</v>
      </c>
      <c r="P66" s="43">
        <f t="shared" si="79"/>
        <v>0</v>
      </c>
      <c r="Q66" s="43">
        <f t="shared" si="80"/>
        <v>0</v>
      </c>
      <c r="R66" s="43">
        <f t="shared" si="81"/>
        <v>0</v>
      </c>
      <c r="S66" s="43">
        <f t="shared" si="82"/>
        <v>0</v>
      </c>
      <c r="T66" s="43">
        <f t="shared" si="83"/>
        <v>0</v>
      </c>
      <c r="U66" s="44">
        <f t="shared" si="72"/>
        <v>0</v>
      </c>
    </row>
    <row r="67" spans="1:21" x14ac:dyDescent="0.3">
      <c r="A67" s="45"/>
      <c r="B67" s="56">
        <v>5</v>
      </c>
      <c r="C67" s="56" t="s">
        <v>420</v>
      </c>
      <c r="D67" s="57" t="s">
        <v>17</v>
      </c>
      <c r="E67" s="61">
        <v>15.05</v>
      </c>
      <c r="F67" s="59">
        <v>4</v>
      </c>
      <c r="G67" s="117"/>
      <c r="H67" s="51"/>
      <c r="I67" s="37"/>
      <c r="J67" s="42">
        <f t="shared" si="73"/>
        <v>0</v>
      </c>
      <c r="K67" s="43">
        <f t="shared" si="74"/>
        <v>0</v>
      </c>
      <c r="L67" s="43">
        <f t="shared" si="75"/>
        <v>0</v>
      </c>
      <c r="M67" s="43">
        <f t="shared" si="76"/>
        <v>0</v>
      </c>
      <c r="N67" s="43">
        <f t="shared" si="77"/>
        <v>0</v>
      </c>
      <c r="O67" s="43">
        <f t="shared" si="78"/>
        <v>0</v>
      </c>
      <c r="P67" s="43">
        <f t="shared" si="79"/>
        <v>0</v>
      </c>
      <c r="Q67" s="43">
        <f t="shared" si="80"/>
        <v>0</v>
      </c>
      <c r="R67" s="43">
        <f t="shared" si="81"/>
        <v>0</v>
      </c>
      <c r="S67" s="43">
        <f t="shared" si="82"/>
        <v>0</v>
      </c>
      <c r="T67" s="43">
        <f t="shared" si="83"/>
        <v>4</v>
      </c>
      <c r="U67" s="44">
        <f t="shared" si="72"/>
        <v>0</v>
      </c>
    </row>
    <row r="68" spans="1:21" x14ac:dyDescent="0.3">
      <c r="A68" s="45"/>
      <c r="B68" s="56">
        <v>6</v>
      </c>
      <c r="C68" s="56" t="s">
        <v>421</v>
      </c>
      <c r="D68" s="57" t="s">
        <v>18</v>
      </c>
      <c r="E68" s="61">
        <v>14.89</v>
      </c>
      <c r="F68" s="59">
        <v>3</v>
      </c>
      <c r="G68" s="117"/>
      <c r="H68" s="51"/>
      <c r="I68" s="37"/>
      <c r="J68" s="42">
        <f t="shared" si="73"/>
        <v>0</v>
      </c>
      <c r="K68" s="43">
        <f t="shared" si="74"/>
        <v>0</v>
      </c>
      <c r="L68" s="43">
        <f t="shared" si="75"/>
        <v>0</v>
      </c>
      <c r="M68" s="43">
        <f t="shared" si="76"/>
        <v>0</v>
      </c>
      <c r="N68" s="43">
        <f t="shared" si="77"/>
        <v>0</v>
      </c>
      <c r="O68" s="43">
        <f t="shared" si="78"/>
        <v>0</v>
      </c>
      <c r="P68" s="43">
        <f t="shared" si="79"/>
        <v>0</v>
      </c>
      <c r="Q68" s="43">
        <f t="shared" si="80"/>
        <v>0</v>
      </c>
      <c r="R68" s="43">
        <f t="shared" si="81"/>
        <v>0</v>
      </c>
      <c r="S68" s="43">
        <f t="shared" si="82"/>
        <v>0</v>
      </c>
      <c r="T68" s="43">
        <f t="shared" si="83"/>
        <v>0</v>
      </c>
      <c r="U68" s="44">
        <f t="shared" si="72"/>
        <v>3</v>
      </c>
    </row>
    <row r="69" spans="1:21" x14ac:dyDescent="0.3">
      <c r="A69" s="45"/>
      <c r="B69" s="56">
        <v>7</v>
      </c>
      <c r="C69" s="56" t="s">
        <v>422</v>
      </c>
      <c r="D69" s="57" t="s">
        <v>18</v>
      </c>
      <c r="E69" s="61">
        <v>14.26</v>
      </c>
      <c r="F69" s="59">
        <v>2</v>
      </c>
      <c r="G69" s="117"/>
      <c r="H69" s="51"/>
      <c r="I69" s="37"/>
      <c r="J69" s="42">
        <f t="shared" si="73"/>
        <v>0</v>
      </c>
      <c r="K69" s="43">
        <f t="shared" si="74"/>
        <v>0</v>
      </c>
      <c r="L69" s="43">
        <f t="shared" si="75"/>
        <v>0</v>
      </c>
      <c r="M69" s="43">
        <f t="shared" si="76"/>
        <v>0</v>
      </c>
      <c r="N69" s="43">
        <f t="shared" si="77"/>
        <v>0</v>
      </c>
      <c r="O69" s="43">
        <f t="shared" si="78"/>
        <v>0</v>
      </c>
      <c r="P69" s="43">
        <f t="shared" si="79"/>
        <v>0</v>
      </c>
      <c r="Q69" s="43">
        <f t="shared" si="80"/>
        <v>0</v>
      </c>
      <c r="R69" s="43">
        <f t="shared" si="81"/>
        <v>0</v>
      </c>
      <c r="S69" s="43">
        <f t="shared" si="82"/>
        <v>0</v>
      </c>
      <c r="T69" s="43">
        <f t="shared" si="83"/>
        <v>0</v>
      </c>
      <c r="U69" s="44">
        <f t="shared" si="72"/>
        <v>2</v>
      </c>
    </row>
    <row r="70" spans="1:21" ht="16.2" thickBot="1" x14ac:dyDescent="0.35">
      <c r="A70" s="46"/>
      <c r="B70" s="65">
        <v>8</v>
      </c>
      <c r="C70" s="65" t="s">
        <v>418</v>
      </c>
      <c r="D70" s="66" t="s">
        <v>11</v>
      </c>
      <c r="E70" s="69">
        <v>14.25</v>
      </c>
      <c r="F70" s="68">
        <v>1</v>
      </c>
      <c r="G70" s="117"/>
      <c r="H70" s="51"/>
      <c r="I70" s="37"/>
      <c r="J70" s="47">
        <f t="shared" si="73"/>
        <v>0</v>
      </c>
      <c r="K70" s="48">
        <f t="shared" si="74"/>
        <v>0</v>
      </c>
      <c r="L70" s="48">
        <f t="shared" si="75"/>
        <v>0</v>
      </c>
      <c r="M70" s="48">
        <f t="shared" si="76"/>
        <v>0</v>
      </c>
      <c r="N70" s="48">
        <f t="shared" si="77"/>
        <v>1</v>
      </c>
      <c r="O70" s="48">
        <f t="shared" si="78"/>
        <v>0</v>
      </c>
      <c r="P70" s="48">
        <f t="shared" si="79"/>
        <v>0</v>
      </c>
      <c r="Q70" s="48">
        <f t="shared" si="80"/>
        <v>0</v>
      </c>
      <c r="R70" s="48">
        <f t="shared" si="81"/>
        <v>0</v>
      </c>
      <c r="S70" s="48">
        <f t="shared" si="82"/>
        <v>0</v>
      </c>
      <c r="T70" s="48">
        <f t="shared" si="83"/>
        <v>0</v>
      </c>
      <c r="U70" s="49">
        <f t="shared" si="72"/>
        <v>0</v>
      </c>
    </row>
    <row r="71" spans="1:21" ht="16.2" thickBot="1" x14ac:dyDescent="0.35"/>
    <row r="72" spans="1:21" x14ac:dyDescent="0.3">
      <c r="A72" s="36" t="s">
        <v>1</v>
      </c>
      <c r="B72" s="64" t="s">
        <v>25</v>
      </c>
      <c r="C72" s="64" t="s">
        <v>3</v>
      </c>
      <c r="D72" s="39" t="s">
        <v>4</v>
      </c>
      <c r="E72" s="39" t="s">
        <v>23</v>
      </c>
      <c r="F72" s="40" t="s">
        <v>6</v>
      </c>
      <c r="G72" s="116"/>
      <c r="H72" s="115"/>
      <c r="I72" s="37"/>
      <c r="J72" s="38" t="s">
        <v>7</v>
      </c>
      <c r="K72" s="39" t="s">
        <v>8</v>
      </c>
      <c r="L72" s="39" t="s">
        <v>9</v>
      </c>
      <c r="M72" s="39" t="s">
        <v>10</v>
      </c>
      <c r="N72" s="39" t="s">
        <v>11</v>
      </c>
      <c r="O72" s="39" t="s">
        <v>12</v>
      </c>
      <c r="P72" s="39" t="s">
        <v>13</v>
      </c>
      <c r="Q72" s="39" t="s">
        <v>14</v>
      </c>
      <c r="R72" s="39" t="s">
        <v>15</v>
      </c>
      <c r="S72" s="39" t="s">
        <v>16</v>
      </c>
      <c r="T72" s="39" t="s">
        <v>17</v>
      </c>
      <c r="U72" s="40" t="s">
        <v>18</v>
      </c>
    </row>
    <row r="73" spans="1:21" x14ac:dyDescent="0.3">
      <c r="A73" s="41" t="s">
        <v>26</v>
      </c>
      <c r="B73" s="56">
        <v>1</v>
      </c>
      <c r="C73" s="56" t="s">
        <v>316</v>
      </c>
      <c r="D73" s="57" t="s">
        <v>18</v>
      </c>
      <c r="E73" s="61">
        <v>23.42</v>
      </c>
      <c r="F73" s="59">
        <v>8</v>
      </c>
      <c r="G73" s="117"/>
      <c r="H73" s="51"/>
      <c r="I73" s="37"/>
      <c r="J73" s="42">
        <f>IF($D73="bi", $F73,)</f>
        <v>0</v>
      </c>
      <c r="K73" s="43">
        <f>IF($D73="br", $F73,)</f>
        <v>0</v>
      </c>
      <c r="L73" s="43">
        <f>IF($D73="ch", $F73,)</f>
        <v>0</v>
      </c>
      <c r="M73" s="43">
        <f>IF($D73="ki", $F73,)</f>
        <v>0</v>
      </c>
      <c r="N73" s="43">
        <f>IF($D73="ho", $F73,)</f>
        <v>0</v>
      </c>
      <c r="O73" s="43">
        <f>IF($D73="il", $F73,)</f>
        <v>0</v>
      </c>
      <c r="P73" s="43">
        <f>IF($D73="pk", $F73,)</f>
        <v>0</v>
      </c>
      <c r="Q73" s="43">
        <f>IF($D73="pi", $F73,)</f>
        <v>0</v>
      </c>
      <c r="R73" s="43">
        <f>IF($D73="sh", $F73,)</f>
        <v>0</v>
      </c>
      <c r="S73" s="43">
        <f>IF($D73="sm", $F73,)</f>
        <v>0</v>
      </c>
      <c r="T73" s="43">
        <f>IF($D73="to", $F73,)</f>
        <v>0</v>
      </c>
      <c r="U73" s="44">
        <f t="shared" ref="U73:U80" si="84">IF($D73="wb", $F73,)</f>
        <v>8</v>
      </c>
    </row>
    <row r="74" spans="1:21" x14ac:dyDescent="0.3">
      <c r="A74" s="41"/>
      <c r="B74" s="56">
        <v>2</v>
      </c>
      <c r="C74" s="56" t="s">
        <v>509</v>
      </c>
      <c r="D74" s="57" t="s">
        <v>18</v>
      </c>
      <c r="E74" s="61">
        <v>22.01</v>
      </c>
      <c r="F74" s="59">
        <v>7</v>
      </c>
      <c r="G74" s="117"/>
      <c r="H74" s="51"/>
      <c r="I74" s="37"/>
      <c r="J74" s="42">
        <f t="shared" ref="J74:J80" si="85">IF($D74="bi", $F74,)</f>
        <v>0</v>
      </c>
      <c r="K74" s="43">
        <f t="shared" ref="K74:K80" si="86">IF($D74="br", $F74,)</f>
        <v>0</v>
      </c>
      <c r="L74" s="43">
        <f t="shared" ref="L74:L80" si="87">IF($D74="ch", $F74,)</f>
        <v>0</v>
      </c>
      <c r="M74" s="43">
        <f t="shared" ref="M74:M80" si="88">IF($D74="ki", $F74,)</f>
        <v>0</v>
      </c>
      <c r="N74" s="43">
        <f t="shared" ref="N74:N80" si="89">IF($D74="ho", $F74,)</f>
        <v>0</v>
      </c>
      <c r="O74" s="43">
        <f t="shared" ref="O74:O80" si="90">IF($D74="il", $F74,)</f>
        <v>0</v>
      </c>
      <c r="P74" s="43">
        <f t="shared" ref="P74:P80" si="91">IF($D74="pk", $F74,)</f>
        <v>0</v>
      </c>
      <c r="Q74" s="43">
        <f t="shared" ref="Q74:Q80" si="92">IF($D74="pi", $F74,)</f>
        <v>0</v>
      </c>
      <c r="R74" s="43">
        <f t="shared" ref="R74:R80" si="93">IF($D74="sh", $F74,)</f>
        <v>0</v>
      </c>
      <c r="S74" s="43">
        <f t="shared" ref="S74:S80" si="94">IF($D74="sm", $F74,)</f>
        <v>0</v>
      </c>
      <c r="T74" s="43">
        <f t="shared" ref="T74:T80" si="95">IF($D74="to", $F74,)</f>
        <v>0</v>
      </c>
      <c r="U74" s="44">
        <f t="shared" si="84"/>
        <v>7</v>
      </c>
    </row>
    <row r="75" spans="1:21" x14ac:dyDescent="0.3">
      <c r="A75" s="45"/>
      <c r="B75" s="56">
        <v>3</v>
      </c>
      <c r="C75" s="56" t="s">
        <v>68</v>
      </c>
      <c r="D75" s="57" t="s">
        <v>8</v>
      </c>
      <c r="E75" s="61">
        <v>21.65</v>
      </c>
      <c r="F75" s="59">
        <v>6</v>
      </c>
      <c r="G75" s="117"/>
      <c r="H75" s="51"/>
      <c r="I75" s="37"/>
      <c r="J75" s="42">
        <f t="shared" si="85"/>
        <v>0</v>
      </c>
      <c r="K75" s="43">
        <f t="shared" si="86"/>
        <v>6</v>
      </c>
      <c r="L75" s="43">
        <f t="shared" si="87"/>
        <v>0</v>
      </c>
      <c r="M75" s="43">
        <f t="shared" si="88"/>
        <v>0</v>
      </c>
      <c r="N75" s="43">
        <f t="shared" si="89"/>
        <v>0</v>
      </c>
      <c r="O75" s="43">
        <f t="shared" si="90"/>
        <v>0</v>
      </c>
      <c r="P75" s="43">
        <f t="shared" si="91"/>
        <v>0</v>
      </c>
      <c r="Q75" s="43">
        <f t="shared" si="92"/>
        <v>0</v>
      </c>
      <c r="R75" s="43">
        <f t="shared" si="93"/>
        <v>0</v>
      </c>
      <c r="S75" s="43">
        <f t="shared" si="94"/>
        <v>0</v>
      </c>
      <c r="T75" s="43">
        <f t="shared" si="95"/>
        <v>0</v>
      </c>
      <c r="U75" s="44">
        <f t="shared" si="84"/>
        <v>0</v>
      </c>
    </row>
    <row r="76" spans="1:21" x14ac:dyDescent="0.3">
      <c r="A76" s="45"/>
      <c r="B76" s="56">
        <v>4</v>
      </c>
      <c r="C76" s="56" t="s">
        <v>317</v>
      </c>
      <c r="D76" s="57" t="s">
        <v>14</v>
      </c>
      <c r="E76" s="61">
        <v>21.36</v>
      </c>
      <c r="F76" s="59">
        <v>5</v>
      </c>
      <c r="G76" s="117"/>
      <c r="H76" s="51"/>
      <c r="I76" s="37"/>
      <c r="J76" s="42">
        <f t="shared" si="85"/>
        <v>0</v>
      </c>
      <c r="K76" s="43">
        <f t="shared" si="86"/>
        <v>0</v>
      </c>
      <c r="L76" s="43">
        <f t="shared" si="87"/>
        <v>0</v>
      </c>
      <c r="M76" s="43">
        <f t="shared" si="88"/>
        <v>0</v>
      </c>
      <c r="N76" s="43">
        <f t="shared" si="89"/>
        <v>0</v>
      </c>
      <c r="O76" s="43">
        <f t="shared" si="90"/>
        <v>0</v>
      </c>
      <c r="P76" s="43">
        <f t="shared" si="91"/>
        <v>0</v>
      </c>
      <c r="Q76" s="43">
        <f t="shared" si="92"/>
        <v>5</v>
      </c>
      <c r="R76" s="43">
        <f t="shared" si="93"/>
        <v>0</v>
      </c>
      <c r="S76" s="43">
        <f t="shared" si="94"/>
        <v>0</v>
      </c>
      <c r="T76" s="43">
        <f t="shared" si="95"/>
        <v>0</v>
      </c>
      <c r="U76" s="44">
        <f t="shared" si="84"/>
        <v>0</v>
      </c>
    </row>
    <row r="77" spans="1:21" x14ac:dyDescent="0.3">
      <c r="A77" s="45"/>
      <c r="B77" s="56">
        <v>5</v>
      </c>
      <c r="C77" s="56" t="s">
        <v>318</v>
      </c>
      <c r="D77" s="57" t="s">
        <v>13</v>
      </c>
      <c r="E77" s="61">
        <v>19.93</v>
      </c>
      <c r="F77" s="59">
        <v>4</v>
      </c>
      <c r="G77" s="117"/>
      <c r="H77" s="51"/>
      <c r="I77" s="37"/>
      <c r="J77" s="42">
        <f t="shared" si="85"/>
        <v>0</v>
      </c>
      <c r="K77" s="43">
        <f t="shared" si="86"/>
        <v>0</v>
      </c>
      <c r="L77" s="43">
        <f t="shared" si="87"/>
        <v>0</v>
      </c>
      <c r="M77" s="43">
        <f t="shared" si="88"/>
        <v>0</v>
      </c>
      <c r="N77" s="43">
        <f t="shared" si="89"/>
        <v>0</v>
      </c>
      <c r="O77" s="43">
        <f t="shared" si="90"/>
        <v>0</v>
      </c>
      <c r="P77" s="43">
        <f t="shared" si="91"/>
        <v>4</v>
      </c>
      <c r="Q77" s="43">
        <f t="shared" si="92"/>
        <v>0</v>
      </c>
      <c r="R77" s="43">
        <f t="shared" si="93"/>
        <v>0</v>
      </c>
      <c r="S77" s="43">
        <f t="shared" si="94"/>
        <v>0</v>
      </c>
      <c r="T77" s="43">
        <f t="shared" si="95"/>
        <v>0</v>
      </c>
      <c r="U77" s="44">
        <f t="shared" si="84"/>
        <v>0</v>
      </c>
    </row>
    <row r="78" spans="1:21" x14ac:dyDescent="0.3">
      <c r="A78" s="45"/>
      <c r="B78" s="56">
        <v>6</v>
      </c>
      <c r="C78" s="56" t="s">
        <v>127</v>
      </c>
      <c r="D78" s="57" t="s">
        <v>7</v>
      </c>
      <c r="E78" s="61">
        <v>18.34</v>
      </c>
      <c r="F78" s="59">
        <v>3</v>
      </c>
      <c r="G78" s="117"/>
      <c r="H78" s="51"/>
      <c r="I78" s="37"/>
      <c r="J78" s="42">
        <f t="shared" si="85"/>
        <v>3</v>
      </c>
      <c r="K78" s="43">
        <f t="shared" si="86"/>
        <v>0</v>
      </c>
      <c r="L78" s="43">
        <f t="shared" si="87"/>
        <v>0</v>
      </c>
      <c r="M78" s="43">
        <f t="shared" si="88"/>
        <v>0</v>
      </c>
      <c r="N78" s="43">
        <f t="shared" si="89"/>
        <v>0</v>
      </c>
      <c r="O78" s="43">
        <f t="shared" si="90"/>
        <v>0</v>
      </c>
      <c r="P78" s="43">
        <f t="shared" si="91"/>
        <v>0</v>
      </c>
      <c r="Q78" s="43">
        <f t="shared" si="92"/>
        <v>0</v>
      </c>
      <c r="R78" s="43">
        <f t="shared" si="93"/>
        <v>0</v>
      </c>
      <c r="S78" s="43">
        <f t="shared" si="94"/>
        <v>0</v>
      </c>
      <c r="T78" s="43">
        <f t="shared" si="95"/>
        <v>0</v>
      </c>
      <c r="U78" s="44">
        <f t="shared" si="84"/>
        <v>0</v>
      </c>
    </row>
    <row r="79" spans="1:21" x14ac:dyDescent="0.3">
      <c r="A79" s="45"/>
      <c r="B79" s="56">
        <v>7</v>
      </c>
      <c r="C79" s="56" t="s">
        <v>319</v>
      </c>
      <c r="D79" s="57" t="s">
        <v>17</v>
      </c>
      <c r="E79" s="61">
        <v>17.57</v>
      </c>
      <c r="F79" s="59">
        <v>2</v>
      </c>
      <c r="G79" s="117"/>
      <c r="H79" s="51"/>
      <c r="I79" s="37"/>
      <c r="J79" s="42">
        <f t="shared" si="85"/>
        <v>0</v>
      </c>
      <c r="K79" s="43">
        <f t="shared" si="86"/>
        <v>0</v>
      </c>
      <c r="L79" s="43">
        <f t="shared" si="87"/>
        <v>0</v>
      </c>
      <c r="M79" s="43">
        <f t="shared" si="88"/>
        <v>0</v>
      </c>
      <c r="N79" s="43">
        <f t="shared" si="89"/>
        <v>0</v>
      </c>
      <c r="O79" s="43">
        <f t="shared" si="90"/>
        <v>0</v>
      </c>
      <c r="P79" s="43">
        <f t="shared" si="91"/>
        <v>0</v>
      </c>
      <c r="Q79" s="43">
        <f t="shared" si="92"/>
        <v>0</v>
      </c>
      <c r="R79" s="43">
        <f t="shared" si="93"/>
        <v>0</v>
      </c>
      <c r="S79" s="43">
        <f t="shared" si="94"/>
        <v>0</v>
      </c>
      <c r="T79" s="43">
        <f t="shared" si="95"/>
        <v>2</v>
      </c>
      <c r="U79" s="44">
        <f t="shared" si="84"/>
        <v>0</v>
      </c>
    </row>
    <row r="80" spans="1:21" ht="16.2" thickBot="1" x14ac:dyDescent="0.35">
      <c r="A80" s="46"/>
      <c r="B80" s="65">
        <v>8</v>
      </c>
      <c r="C80" s="65" t="s">
        <v>320</v>
      </c>
      <c r="D80" s="66" t="s">
        <v>12</v>
      </c>
      <c r="E80" s="69">
        <v>13.78</v>
      </c>
      <c r="F80" s="68">
        <v>1</v>
      </c>
      <c r="G80" s="117"/>
      <c r="H80" s="51"/>
      <c r="I80" s="37"/>
      <c r="J80" s="47">
        <f t="shared" si="85"/>
        <v>0</v>
      </c>
      <c r="K80" s="48">
        <f t="shared" si="86"/>
        <v>0</v>
      </c>
      <c r="L80" s="48">
        <f t="shared" si="87"/>
        <v>0</v>
      </c>
      <c r="M80" s="48">
        <f t="shared" si="88"/>
        <v>0</v>
      </c>
      <c r="N80" s="48">
        <f t="shared" si="89"/>
        <v>0</v>
      </c>
      <c r="O80" s="48">
        <f t="shared" si="90"/>
        <v>1</v>
      </c>
      <c r="P80" s="48">
        <f t="shared" si="91"/>
        <v>0</v>
      </c>
      <c r="Q80" s="48">
        <f t="shared" si="92"/>
        <v>0</v>
      </c>
      <c r="R80" s="48">
        <f t="shared" si="93"/>
        <v>0</v>
      </c>
      <c r="S80" s="48">
        <f t="shared" si="94"/>
        <v>0</v>
      </c>
      <c r="T80" s="48">
        <f t="shared" si="95"/>
        <v>0</v>
      </c>
      <c r="U80" s="49">
        <f t="shared" si="84"/>
        <v>0</v>
      </c>
    </row>
    <row r="81" spans="1:21" ht="16.2" thickBot="1" x14ac:dyDescent="0.35"/>
    <row r="82" spans="1:21" x14ac:dyDescent="0.3">
      <c r="A82" s="36" t="s">
        <v>1</v>
      </c>
      <c r="B82" s="64" t="s">
        <v>27</v>
      </c>
      <c r="C82" s="64" t="s">
        <v>3</v>
      </c>
      <c r="D82" s="39" t="s">
        <v>4</v>
      </c>
      <c r="E82" s="39" t="s">
        <v>23</v>
      </c>
      <c r="F82" s="40" t="s">
        <v>6</v>
      </c>
      <c r="G82" s="116"/>
      <c r="H82" s="115"/>
      <c r="I82" s="37"/>
      <c r="J82" s="38" t="s">
        <v>7</v>
      </c>
      <c r="K82" s="39" t="s">
        <v>8</v>
      </c>
      <c r="L82" s="39" t="s">
        <v>9</v>
      </c>
      <c r="M82" s="39" t="s">
        <v>10</v>
      </c>
      <c r="N82" s="39" t="s">
        <v>11</v>
      </c>
      <c r="O82" s="39" t="s">
        <v>12</v>
      </c>
      <c r="P82" s="39" t="s">
        <v>13</v>
      </c>
      <c r="Q82" s="39" t="s">
        <v>14</v>
      </c>
      <c r="R82" s="39" t="s">
        <v>15</v>
      </c>
      <c r="S82" s="39" t="s">
        <v>16</v>
      </c>
      <c r="T82" s="39" t="s">
        <v>17</v>
      </c>
      <c r="U82" s="40" t="s">
        <v>18</v>
      </c>
    </row>
    <row r="83" spans="1:21" x14ac:dyDescent="0.3">
      <c r="A83" s="41"/>
      <c r="B83" s="56">
        <v>1</v>
      </c>
      <c r="C83" s="56" t="s">
        <v>114</v>
      </c>
      <c r="D83" s="57" t="s">
        <v>8</v>
      </c>
      <c r="E83" s="61">
        <v>1.46</v>
      </c>
      <c r="F83" s="59">
        <v>8</v>
      </c>
      <c r="G83" s="117"/>
      <c r="H83" s="51"/>
      <c r="I83" s="37"/>
      <c r="J83" s="42">
        <f>IF($D83="bi", $F83,)</f>
        <v>0</v>
      </c>
      <c r="K83" s="43">
        <f>IF($D83="br", $F83,)</f>
        <v>8</v>
      </c>
      <c r="L83" s="43">
        <f>IF($D83="ch", $F83,)</f>
        <v>0</v>
      </c>
      <c r="M83" s="43">
        <f>IF($D83="ki", $F83,)</f>
        <v>0</v>
      </c>
      <c r="N83" s="43">
        <f>IF($D83="ho", $F83,)</f>
        <v>0</v>
      </c>
      <c r="O83" s="43">
        <f>IF($D83="il", $F83,)</f>
        <v>0</v>
      </c>
      <c r="P83" s="43">
        <f>IF($D83="pk", $F83,)</f>
        <v>0</v>
      </c>
      <c r="Q83" s="43">
        <f>IF($D83="pi", $F83,)</f>
        <v>0</v>
      </c>
      <c r="R83" s="43">
        <f>IF($D83="sh", $F83,)</f>
        <v>0</v>
      </c>
      <c r="S83" s="43">
        <f>IF($D83="sm", $F83,)</f>
        <v>0</v>
      </c>
      <c r="T83" s="43">
        <f>IF($D83="to", $F83,)</f>
        <v>0</v>
      </c>
      <c r="U83" s="44">
        <f t="shared" ref="U83:U90" si="96">IF($D83="wb", $F83,)</f>
        <v>0</v>
      </c>
    </row>
    <row r="84" spans="1:21" x14ac:dyDescent="0.3">
      <c r="A84" s="41"/>
      <c r="B84" s="56">
        <v>2</v>
      </c>
      <c r="C84" s="56" t="s">
        <v>505</v>
      </c>
      <c r="D84" s="57" t="s">
        <v>13</v>
      </c>
      <c r="E84" s="61">
        <v>1.31</v>
      </c>
      <c r="F84" s="59">
        <v>7</v>
      </c>
      <c r="G84" s="117"/>
      <c r="H84" s="51"/>
      <c r="I84" s="37"/>
      <c r="J84" s="42">
        <f t="shared" ref="J84:J90" si="97">IF($D84="bi", $F84,)</f>
        <v>0</v>
      </c>
      <c r="K84" s="43">
        <f t="shared" ref="K84:K90" si="98">IF($D84="br", $F84,)</f>
        <v>0</v>
      </c>
      <c r="L84" s="43">
        <f t="shared" ref="L84:L90" si="99">IF($D84="ch", $F84,)</f>
        <v>0</v>
      </c>
      <c r="M84" s="43">
        <f t="shared" ref="M84:M90" si="100">IF($D84="ki", $F84,)</f>
        <v>0</v>
      </c>
      <c r="N84" s="43">
        <f t="shared" ref="N84:N90" si="101">IF($D84="ho", $F84,)</f>
        <v>0</v>
      </c>
      <c r="O84" s="43">
        <f t="shared" ref="O84:O90" si="102">IF($D84="il", $F84,)</f>
        <v>0</v>
      </c>
      <c r="P84" s="43">
        <f t="shared" ref="P84:P90" si="103">IF($D84="pk", $F84,)</f>
        <v>7</v>
      </c>
      <c r="Q84" s="43">
        <f t="shared" ref="Q84:Q90" si="104">IF($D84="pi", $F84,)</f>
        <v>0</v>
      </c>
      <c r="R84" s="43">
        <f t="shared" ref="R84:R90" si="105">IF($D84="sh", $F84,)</f>
        <v>0</v>
      </c>
      <c r="S84" s="43">
        <f t="shared" ref="S84:S90" si="106">IF($D84="sm", $F84,)</f>
        <v>0</v>
      </c>
      <c r="T84" s="43">
        <f t="shared" ref="T84:T90" si="107">IF($D84="to", $F84,)</f>
        <v>0</v>
      </c>
      <c r="U84" s="44">
        <f t="shared" si="96"/>
        <v>0</v>
      </c>
    </row>
    <row r="85" spans="1:21" x14ac:dyDescent="0.3">
      <c r="A85" s="45"/>
      <c r="B85" s="56">
        <v>3</v>
      </c>
      <c r="C85" s="56" t="s">
        <v>321</v>
      </c>
      <c r="D85" s="57" t="s">
        <v>14</v>
      </c>
      <c r="E85" s="61">
        <v>1.31</v>
      </c>
      <c r="F85" s="59">
        <v>6</v>
      </c>
      <c r="G85" s="117"/>
      <c r="H85" s="51"/>
      <c r="I85" s="37"/>
      <c r="J85" s="42">
        <f t="shared" si="97"/>
        <v>0</v>
      </c>
      <c r="K85" s="43">
        <f t="shared" si="98"/>
        <v>0</v>
      </c>
      <c r="L85" s="43">
        <f t="shared" si="99"/>
        <v>0</v>
      </c>
      <c r="M85" s="43">
        <f t="shared" si="100"/>
        <v>0</v>
      </c>
      <c r="N85" s="43">
        <f t="shared" si="101"/>
        <v>0</v>
      </c>
      <c r="O85" s="43">
        <f t="shared" si="102"/>
        <v>0</v>
      </c>
      <c r="P85" s="43">
        <f t="shared" si="103"/>
        <v>0</v>
      </c>
      <c r="Q85" s="43">
        <f t="shared" si="104"/>
        <v>6</v>
      </c>
      <c r="R85" s="43">
        <f t="shared" si="105"/>
        <v>0</v>
      </c>
      <c r="S85" s="43">
        <f t="shared" si="106"/>
        <v>0</v>
      </c>
      <c r="T85" s="43">
        <f t="shared" si="107"/>
        <v>0</v>
      </c>
      <c r="U85" s="44">
        <f t="shared" si="96"/>
        <v>0</v>
      </c>
    </row>
    <row r="86" spans="1:21" x14ac:dyDescent="0.3">
      <c r="A86" s="45"/>
      <c r="B86" s="60">
        <v>4</v>
      </c>
      <c r="C86" s="56" t="s">
        <v>506</v>
      </c>
      <c r="D86" s="57" t="s">
        <v>18</v>
      </c>
      <c r="E86" s="61">
        <v>1.29</v>
      </c>
      <c r="F86" s="59">
        <v>5</v>
      </c>
      <c r="G86" s="117"/>
      <c r="H86" s="51"/>
      <c r="I86" s="37"/>
      <c r="J86" s="42">
        <f t="shared" si="97"/>
        <v>0</v>
      </c>
      <c r="K86" s="43">
        <f t="shared" si="98"/>
        <v>0</v>
      </c>
      <c r="L86" s="43">
        <f t="shared" si="99"/>
        <v>0</v>
      </c>
      <c r="M86" s="43">
        <f t="shared" si="100"/>
        <v>0</v>
      </c>
      <c r="N86" s="43">
        <f t="shared" si="101"/>
        <v>0</v>
      </c>
      <c r="O86" s="43">
        <f t="shared" si="102"/>
        <v>0</v>
      </c>
      <c r="P86" s="43">
        <f t="shared" si="103"/>
        <v>0</v>
      </c>
      <c r="Q86" s="43">
        <f t="shared" si="104"/>
        <v>0</v>
      </c>
      <c r="R86" s="43">
        <f t="shared" si="105"/>
        <v>0</v>
      </c>
      <c r="S86" s="43">
        <f t="shared" si="106"/>
        <v>0</v>
      </c>
      <c r="T86" s="43">
        <f t="shared" si="107"/>
        <v>0</v>
      </c>
      <c r="U86" s="44">
        <f t="shared" si="96"/>
        <v>5</v>
      </c>
    </row>
    <row r="87" spans="1:21" x14ac:dyDescent="0.3">
      <c r="A87" s="45"/>
      <c r="B87" s="60">
        <v>5</v>
      </c>
      <c r="C87" s="56" t="s">
        <v>69</v>
      </c>
      <c r="D87" s="57" t="s">
        <v>11</v>
      </c>
      <c r="E87" s="61">
        <v>1.28</v>
      </c>
      <c r="F87" s="59">
        <v>4</v>
      </c>
      <c r="G87" s="117"/>
      <c r="H87" s="51"/>
      <c r="I87" s="37"/>
      <c r="J87" s="42">
        <f t="shared" si="97"/>
        <v>0</v>
      </c>
      <c r="K87" s="43">
        <f t="shared" si="98"/>
        <v>0</v>
      </c>
      <c r="L87" s="43">
        <f t="shared" si="99"/>
        <v>0</v>
      </c>
      <c r="M87" s="43">
        <f t="shared" si="100"/>
        <v>0</v>
      </c>
      <c r="N87" s="43">
        <f t="shared" si="101"/>
        <v>4</v>
      </c>
      <c r="O87" s="43">
        <f t="shared" si="102"/>
        <v>0</v>
      </c>
      <c r="P87" s="43">
        <f t="shared" si="103"/>
        <v>0</v>
      </c>
      <c r="Q87" s="43">
        <f t="shared" si="104"/>
        <v>0</v>
      </c>
      <c r="R87" s="43">
        <f t="shared" si="105"/>
        <v>0</v>
      </c>
      <c r="S87" s="43">
        <f t="shared" si="106"/>
        <v>0</v>
      </c>
      <c r="T87" s="43">
        <f t="shared" si="107"/>
        <v>0</v>
      </c>
      <c r="U87" s="44">
        <f t="shared" si="96"/>
        <v>0</v>
      </c>
    </row>
    <row r="88" spans="1:21" x14ac:dyDescent="0.3">
      <c r="A88" s="45"/>
      <c r="B88" s="56">
        <v>6</v>
      </c>
      <c r="C88" s="56" t="s">
        <v>322</v>
      </c>
      <c r="D88" s="57" t="s">
        <v>14</v>
      </c>
      <c r="E88" s="61">
        <v>1.28</v>
      </c>
      <c r="F88" s="59">
        <v>3</v>
      </c>
      <c r="G88" s="117"/>
      <c r="H88" s="51"/>
      <c r="I88" s="37"/>
      <c r="J88" s="42">
        <f t="shared" si="97"/>
        <v>0</v>
      </c>
      <c r="K88" s="43">
        <f t="shared" si="98"/>
        <v>0</v>
      </c>
      <c r="L88" s="43">
        <f t="shared" si="99"/>
        <v>0</v>
      </c>
      <c r="M88" s="43">
        <f t="shared" si="100"/>
        <v>0</v>
      </c>
      <c r="N88" s="43">
        <f t="shared" si="101"/>
        <v>0</v>
      </c>
      <c r="O88" s="43">
        <f t="shared" si="102"/>
        <v>0</v>
      </c>
      <c r="P88" s="43">
        <f t="shared" si="103"/>
        <v>0</v>
      </c>
      <c r="Q88" s="43">
        <f t="shared" si="104"/>
        <v>3</v>
      </c>
      <c r="R88" s="43">
        <f t="shared" si="105"/>
        <v>0</v>
      </c>
      <c r="S88" s="43">
        <f t="shared" si="106"/>
        <v>0</v>
      </c>
      <c r="T88" s="43">
        <f t="shared" si="107"/>
        <v>0</v>
      </c>
      <c r="U88" s="44">
        <f t="shared" si="96"/>
        <v>0</v>
      </c>
    </row>
    <row r="89" spans="1:21" x14ac:dyDescent="0.3">
      <c r="A89" s="45"/>
      <c r="B89" s="56">
        <v>7</v>
      </c>
      <c r="C89" s="56" t="s">
        <v>68</v>
      </c>
      <c r="D89" s="57" t="s">
        <v>8</v>
      </c>
      <c r="E89" s="61">
        <v>1.2</v>
      </c>
      <c r="F89" s="59">
        <v>2</v>
      </c>
      <c r="G89" s="117"/>
      <c r="H89" s="51"/>
      <c r="I89" s="37"/>
      <c r="J89" s="42">
        <f t="shared" si="97"/>
        <v>0</v>
      </c>
      <c r="K89" s="43">
        <f t="shared" si="98"/>
        <v>2</v>
      </c>
      <c r="L89" s="43">
        <f t="shared" si="99"/>
        <v>0</v>
      </c>
      <c r="M89" s="43">
        <f t="shared" si="100"/>
        <v>0</v>
      </c>
      <c r="N89" s="43">
        <f t="shared" si="101"/>
        <v>0</v>
      </c>
      <c r="O89" s="43">
        <f t="shared" si="102"/>
        <v>0</v>
      </c>
      <c r="P89" s="43">
        <f t="shared" si="103"/>
        <v>0</v>
      </c>
      <c r="Q89" s="43">
        <f t="shared" si="104"/>
        <v>0</v>
      </c>
      <c r="R89" s="43">
        <f t="shared" si="105"/>
        <v>0</v>
      </c>
      <c r="S89" s="43">
        <f t="shared" si="106"/>
        <v>0</v>
      </c>
      <c r="T89" s="43">
        <f t="shared" si="107"/>
        <v>0</v>
      </c>
      <c r="U89" s="44">
        <f t="shared" si="96"/>
        <v>0</v>
      </c>
    </row>
    <row r="90" spans="1:21" ht="16.2" thickBot="1" x14ac:dyDescent="0.35">
      <c r="A90" s="46"/>
      <c r="B90" s="65">
        <v>8</v>
      </c>
      <c r="C90" s="65" t="s">
        <v>323</v>
      </c>
      <c r="D90" s="66" t="s">
        <v>12</v>
      </c>
      <c r="E90" s="69">
        <v>1.1000000000000001</v>
      </c>
      <c r="F90" s="68">
        <v>1</v>
      </c>
      <c r="G90" s="117"/>
      <c r="H90" s="51"/>
      <c r="I90" s="37"/>
      <c r="J90" s="47">
        <f t="shared" si="97"/>
        <v>0</v>
      </c>
      <c r="K90" s="48">
        <f t="shared" si="98"/>
        <v>0</v>
      </c>
      <c r="L90" s="48">
        <f t="shared" si="99"/>
        <v>0</v>
      </c>
      <c r="M90" s="48">
        <f t="shared" si="100"/>
        <v>0</v>
      </c>
      <c r="N90" s="48">
        <f t="shared" si="101"/>
        <v>0</v>
      </c>
      <c r="O90" s="48">
        <f t="shared" si="102"/>
        <v>1</v>
      </c>
      <c r="P90" s="48">
        <f t="shared" si="103"/>
        <v>0</v>
      </c>
      <c r="Q90" s="48">
        <f t="shared" si="104"/>
        <v>0</v>
      </c>
      <c r="R90" s="48">
        <f t="shared" si="105"/>
        <v>0</v>
      </c>
      <c r="S90" s="48">
        <f t="shared" si="106"/>
        <v>0</v>
      </c>
      <c r="T90" s="48">
        <f t="shared" si="107"/>
        <v>0</v>
      </c>
      <c r="U90" s="49">
        <f t="shared" si="96"/>
        <v>0</v>
      </c>
    </row>
    <row r="91" spans="1:21" ht="16.2" thickBot="1" x14ac:dyDescent="0.35"/>
    <row r="92" spans="1:21" x14ac:dyDescent="0.3">
      <c r="A92" s="36" t="s">
        <v>1</v>
      </c>
      <c r="B92" s="64" t="s">
        <v>28</v>
      </c>
      <c r="C92" s="64" t="s">
        <v>3</v>
      </c>
      <c r="D92" s="39" t="s">
        <v>4</v>
      </c>
      <c r="E92" s="39" t="s">
        <v>23</v>
      </c>
      <c r="F92" s="40" t="s">
        <v>6</v>
      </c>
      <c r="G92" s="116"/>
      <c r="H92" s="115"/>
      <c r="I92" s="37"/>
      <c r="J92" s="38" t="s">
        <v>7</v>
      </c>
      <c r="K92" s="39" t="s">
        <v>8</v>
      </c>
      <c r="L92" s="39" t="s">
        <v>9</v>
      </c>
      <c r="M92" s="39" t="s">
        <v>10</v>
      </c>
      <c r="N92" s="39" t="s">
        <v>11</v>
      </c>
      <c r="O92" s="39" t="s">
        <v>12</v>
      </c>
      <c r="P92" s="39" t="s">
        <v>13</v>
      </c>
      <c r="Q92" s="39" t="s">
        <v>14</v>
      </c>
      <c r="R92" s="39" t="s">
        <v>15</v>
      </c>
      <c r="S92" s="39" t="s">
        <v>16</v>
      </c>
      <c r="T92" s="39" t="s">
        <v>17</v>
      </c>
      <c r="U92" s="40" t="s">
        <v>18</v>
      </c>
    </row>
    <row r="93" spans="1:21" x14ac:dyDescent="0.3">
      <c r="A93" s="41"/>
      <c r="B93" s="56">
        <v>1</v>
      </c>
      <c r="C93" s="56" t="s">
        <v>114</v>
      </c>
      <c r="D93" s="57" t="s">
        <v>8</v>
      </c>
      <c r="E93" s="61">
        <v>4.62</v>
      </c>
      <c r="F93" s="59">
        <v>8</v>
      </c>
      <c r="G93" s="117"/>
      <c r="H93" s="51"/>
      <c r="I93" s="37"/>
      <c r="J93" s="42">
        <f>IF($D93="bi", $F93,)</f>
        <v>0</v>
      </c>
      <c r="K93" s="43">
        <f>IF($D93="br", $F93,)</f>
        <v>8</v>
      </c>
      <c r="L93" s="43">
        <f>IF($D93="ch", $F93,)</f>
        <v>0</v>
      </c>
      <c r="M93" s="43">
        <f>IF($D93="ki", $F93,)</f>
        <v>0</v>
      </c>
      <c r="N93" s="43">
        <f>IF($D93="ho", $F93,)</f>
        <v>0</v>
      </c>
      <c r="O93" s="43">
        <f>IF($D93="il", $F93,)</f>
        <v>0</v>
      </c>
      <c r="P93" s="43">
        <f>IF($D93="pk", $F93,)</f>
        <v>0</v>
      </c>
      <c r="Q93" s="43">
        <f>IF($D93="pi", $F93,)</f>
        <v>0</v>
      </c>
      <c r="R93" s="43">
        <f>IF($D93="sh", $F93,)</f>
        <v>0</v>
      </c>
      <c r="S93" s="43">
        <f>IF($D93="sm", $F93,)</f>
        <v>0</v>
      </c>
      <c r="T93" s="43">
        <f>IF($D93="to", $F93,)</f>
        <v>0</v>
      </c>
      <c r="U93" s="44">
        <f t="shared" ref="U93:U100" si="108">IF($D93="wb", $F93,)</f>
        <v>0</v>
      </c>
    </row>
    <row r="94" spans="1:21" x14ac:dyDescent="0.3">
      <c r="A94" s="41"/>
      <c r="B94" s="60">
        <v>2</v>
      </c>
      <c r="C94" s="56" t="s">
        <v>324</v>
      </c>
      <c r="D94" s="57" t="s">
        <v>18</v>
      </c>
      <c r="E94" s="61">
        <v>4.47</v>
      </c>
      <c r="F94" s="59">
        <v>7</v>
      </c>
      <c r="G94" s="117"/>
      <c r="H94" s="51"/>
      <c r="I94" s="37"/>
      <c r="J94" s="42">
        <f t="shared" ref="J94:J100" si="109">IF($D94="bi", $F94,)</f>
        <v>0</v>
      </c>
      <c r="K94" s="43">
        <f t="shared" ref="K94:K100" si="110">IF($D94="br", $F94,)</f>
        <v>0</v>
      </c>
      <c r="L94" s="43">
        <f t="shared" ref="L94:L100" si="111">IF($D94="ch", $F94,)</f>
        <v>0</v>
      </c>
      <c r="M94" s="43">
        <f t="shared" ref="M94:M100" si="112">IF($D94="ki", $F94,)</f>
        <v>0</v>
      </c>
      <c r="N94" s="43">
        <f t="shared" ref="N94:N100" si="113">IF($D94="ho", $F94,)</f>
        <v>0</v>
      </c>
      <c r="O94" s="43">
        <f t="shared" ref="O94:O100" si="114">IF($D94="il", $F94,)</f>
        <v>0</v>
      </c>
      <c r="P94" s="43">
        <f t="shared" ref="P94:P100" si="115">IF($D94="pk", $F94,)</f>
        <v>0</v>
      </c>
      <c r="Q94" s="43">
        <f t="shared" ref="Q94:Q100" si="116">IF($D94="pi", $F94,)</f>
        <v>0</v>
      </c>
      <c r="R94" s="43">
        <f t="shared" ref="R94:R100" si="117">IF($D94="sh", $F94,)</f>
        <v>0</v>
      </c>
      <c r="S94" s="43">
        <f t="shared" ref="S94:S100" si="118">IF($D94="sm", $F94,)</f>
        <v>0</v>
      </c>
      <c r="T94" s="43">
        <f t="shared" ref="T94:T100" si="119">IF($D94="to", $F94,)</f>
        <v>0</v>
      </c>
      <c r="U94" s="44">
        <f t="shared" si="108"/>
        <v>7</v>
      </c>
    </row>
    <row r="95" spans="1:21" x14ac:dyDescent="0.3">
      <c r="A95" s="45"/>
      <c r="B95" s="60">
        <v>3</v>
      </c>
      <c r="C95" s="56" t="s">
        <v>285</v>
      </c>
      <c r="D95" s="57" t="s">
        <v>9</v>
      </c>
      <c r="E95" s="61">
        <v>4.45</v>
      </c>
      <c r="F95" s="59">
        <v>6</v>
      </c>
      <c r="G95" s="117"/>
      <c r="H95" s="51"/>
      <c r="I95" s="37"/>
      <c r="J95" s="42">
        <f t="shared" si="109"/>
        <v>0</v>
      </c>
      <c r="K95" s="43">
        <f t="shared" si="110"/>
        <v>0</v>
      </c>
      <c r="L95" s="43">
        <f t="shared" si="111"/>
        <v>6</v>
      </c>
      <c r="M95" s="43">
        <f t="shared" si="112"/>
        <v>0</v>
      </c>
      <c r="N95" s="43">
        <f t="shared" si="113"/>
        <v>0</v>
      </c>
      <c r="O95" s="43">
        <f t="shared" si="114"/>
        <v>0</v>
      </c>
      <c r="P95" s="43">
        <f t="shared" si="115"/>
        <v>0</v>
      </c>
      <c r="Q95" s="43">
        <f t="shared" si="116"/>
        <v>0</v>
      </c>
      <c r="R95" s="43">
        <f t="shared" si="117"/>
        <v>0</v>
      </c>
      <c r="S95" s="43">
        <f t="shared" si="118"/>
        <v>0</v>
      </c>
      <c r="T95" s="43">
        <f t="shared" si="119"/>
        <v>0</v>
      </c>
      <c r="U95" s="44">
        <f t="shared" si="108"/>
        <v>0</v>
      </c>
    </row>
    <row r="96" spans="1:21" x14ac:dyDescent="0.3">
      <c r="A96" s="45"/>
      <c r="B96" s="56">
        <v>4</v>
      </c>
      <c r="C96" s="56" t="s">
        <v>325</v>
      </c>
      <c r="D96" s="57" t="s">
        <v>13</v>
      </c>
      <c r="E96" s="61">
        <v>4.28</v>
      </c>
      <c r="F96" s="59">
        <v>5</v>
      </c>
      <c r="G96" s="117"/>
      <c r="H96" s="51"/>
      <c r="I96" s="37"/>
      <c r="J96" s="42">
        <f t="shared" si="109"/>
        <v>0</v>
      </c>
      <c r="K96" s="43">
        <f t="shared" si="110"/>
        <v>0</v>
      </c>
      <c r="L96" s="43">
        <f t="shared" si="111"/>
        <v>0</v>
      </c>
      <c r="M96" s="43">
        <f t="shared" si="112"/>
        <v>0</v>
      </c>
      <c r="N96" s="43">
        <f t="shared" si="113"/>
        <v>0</v>
      </c>
      <c r="O96" s="43">
        <f t="shared" si="114"/>
        <v>0</v>
      </c>
      <c r="P96" s="43">
        <f t="shared" si="115"/>
        <v>5</v>
      </c>
      <c r="Q96" s="43">
        <f t="shared" si="116"/>
        <v>0</v>
      </c>
      <c r="R96" s="43">
        <f t="shared" si="117"/>
        <v>0</v>
      </c>
      <c r="S96" s="43">
        <f t="shared" si="118"/>
        <v>0</v>
      </c>
      <c r="T96" s="43">
        <f t="shared" si="119"/>
        <v>0</v>
      </c>
      <c r="U96" s="44">
        <f t="shared" si="108"/>
        <v>0</v>
      </c>
    </row>
    <row r="97" spans="1:21" x14ac:dyDescent="0.3">
      <c r="A97" s="45"/>
      <c r="B97" s="56">
        <v>5</v>
      </c>
      <c r="C97" s="56" t="s">
        <v>326</v>
      </c>
      <c r="D97" s="57" t="s">
        <v>14</v>
      </c>
      <c r="E97" s="61">
        <v>4.0999999999999996</v>
      </c>
      <c r="F97" s="59">
        <v>4</v>
      </c>
      <c r="G97" s="117"/>
      <c r="H97" s="51"/>
      <c r="I97" s="37"/>
      <c r="J97" s="42">
        <f t="shared" si="109"/>
        <v>0</v>
      </c>
      <c r="K97" s="43">
        <f t="shared" si="110"/>
        <v>0</v>
      </c>
      <c r="L97" s="43">
        <f t="shared" si="111"/>
        <v>0</v>
      </c>
      <c r="M97" s="43">
        <f t="shared" si="112"/>
        <v>0</v>
      </c>
      <c r="N97" s="43">
        <f t="shared" si="113"/>
        <v>0</v>
      </c>
      <c r="O97" s="43">
        <f t="shared" si="114"/>
        <v>0</v>
      </c>
      <c r="P97" s="43">
        <f t="shared" si="115"/>
        <v>0</v>
      </c>
      <c r="Q97" s="43">
        <f t="shared" si="116"/>
        <v>4</v>
      </c>
      <c r="R97" s="43">
        <f t="shared" si="117"/>
        <v>0</v>
      </c>
      <c r="S97" s="43">
        <f t="shared" si="118"/>
        <v>0</v>
      </c>
      <c r="T97" s="43">
        <f t="shared" si="119"/>
        <v>0</v>
      </c>
      <c r="U97" s="44">
        <f t="shared" si="108"/>
        <v>0</v>
      </c>
    </row>
    <row r="98" spans="1:21" x14ac:dyDescent="0.3">
      <c r="A98" s="45"/>
      <c r="B98" s="56">
        <v>6</v>
      </c>
      <c r="C98" s="56" t="s">
        <v>81</v>
      </c>
      <c r="D98" s="57" t="s">
        <v>8</v>
      </c>
      <c r="E98" s="61">
        <v>4.09</v>
      </c>
      <c r="F98" s="59">
        <v>3</v>
      </c>
      <c r="G98" s="117"/>
      <c r="H98" s="51"/>
      <c r="I98" s="37"/>
      <c r="J98" s="42">
        <f t="shared" si="109"/>
        <v>0</v>
      </c>
      <c r="K98" s="43">
        <f t="shared" si="110"/>
        <v>3</v>
      </c>
      <c r="L98" s="43">
        <f t="shared" si="111"/>
        <v>0</v>
      </c>
      <c r="M98" s="43">
        <f t="shared" si="112"/>
        <v>0</v>
      </c>
      <c r="N98" s="43">
        <f t="shared" si="113"/>
        <v>0</v>
      </c>
      <c r="O98" s="43">
        <f t="shared" si="114"/>
        <v>0</v>
      </c>
      <c r="P98" s="43">
        <f t="shared" si="115"/>
        <v>0</v>
      </c>
      <c r="Q98" s="43">
        <f t="shared" si="116"/>
        <v>0</v>
      </c>
      <c r="R98" s="43">
        <f t="shared" si="117"/>
        <v>0</v>
      </c>
      <c r="S98" s="43">
        <f t="shared" si="118"/>
        <v>0</v>
      </c>
      <c r="T98" s="43">
        <f t="shared" si="119"/>
        <v>0</v>
      </c>
      <c r="U98" s="44">
        <f t="shared" si="108"/>
        <v>0</v>
      </c>
    </row>
    <row r="99" spans="1:21" x14ac:dyDescent="0.3">
      <c r="A99" s="45"/>
      <c r="B99" s="56">
        <v>7</v>
      </c>
      <c r="C99" s="56" t="s">
        <v>115</v>
      </c>
      <c r="D99" s="57" t="s">
        <v>14</v>
      </c>
      <c r="E99" s="61">
        <v>4.09</v>
      </c>
      <c r="F99" s="59">
        <v>2</v>
      </c>
      <c r="G99" s="117"/>
      <c r="H99" s="51"/>
      <c r="I99" s="37"/>
      <c r="J99" s="42">
        <f t="shared" si="109"/>
        <v>0</v>
      </c>
      <c r="K99" s="43">
        <f t="shared" si="110"/>
        <v>0</v>
      </c>
      <c r="L99" s="43">
        <f t="shared" si="111"/>
        <v>0</v>
      </c>
      <c r="M99" s="43">
        <f t="shared" si="112"/>
        <v>0</v>
      </c>
      <c r="N99" s="43">
        <f t="shared" si="113"/>
        <v>0</v>
      </c>
      <c r="O99" s="43">
        <f t="shared" si="114"/>
        <v>0</v>
      </c>
      <c r="P99" s="43">
        <f t="shared" si="115"/>
        <v>0</v>
      </c>
      <c r="Q99" s="43">
        <f t="shared" si="116"/>
        <v>2</v>
      </c>
      <c r="R99" s="43">
        <f t="shared" si="117"/>
        <v>0</v>
      </c>
      <c r="S99" s="43">
        <f t="shared" si="118"/>
        <v>0</v>
      </c>
      <c r="T99" s="43">
        <f t="shared" si="119"/>
        <v>0</v>
      </c>
      <c r="U99" s="44">
        <f t="shared" si="108"/>
        <v>0</v>
      </c>
    </row>
    <row r="100" spans="1:21" ht="16.2" thickBot="1" x14ac:dyDescent="0.35">
      <c r="A100" s="46"/>
      <c r="B100" s="65">
        <v>8</v>
      </c>
      <c r="C100" s="65" t="s">
        <v>113</v>
      </c>
      <c r="D100" s="66" t="s">
        <v>129</v>
      </c>
      <c r="E100" s="69">
        <v>4</v>
      </c>
      <c r="F100" s="68">
        <v>1</v>
      </c>
      <c r="G100" s="117"/>
      <c r="H100" s="51"/>
      <c r="I100" s="37"/>
      <c r="J100" s="47">
        <f t="shared" si="109"/>
        <v>0</v>
      </c>
      <c r="K100" s="48">
        <f t="shared" si="110"/>
        <v>0</v>
      </c>
      <c r="L100" s="48">
        <f t="shared" si="111"/>
        <v>0</v>
      </c>
      <c r="M100" s="48">
        <f t="shared" si="112"/>
        <v>0</v>
      </c>
      <c r="N100" s="48">
        <f t="shared" si="113"/>
        <v>0</v>
      </c>
      <c r="O100" s="48">
        <f t="shared" si="114"/>
        <v>0</v>
      </c>
      <c r="P100" s="48">
        <f t="shared" si="115"/>
        <v>0</v>
      </c>
      <c r="Q100" s="48">
        <f t="shared" si="116"/>
        <v>0</v>
      </c>
      <c r="R100" s="48">
        <f t="shared" si="117"/>
        <v>0</v>
      </c>
      <c r="S100" s="48">
        <f t="shared" si="118"/>
        <v>0</v>
      </c>
      <c r="T100" s="48">
        <f t="shared" si="119"/>
        <v>0</v>
      </c>
      <c r="U100" s="49">
        <f t="shared" si="108"/>
        <v>0</v>
      </c>
    </row>
    <row r="103" spans="1:21" x14ac:dyDescent="0.3">
      <c r="A103" s="36" t="s">
        <v>1</v>
      </c>
      <c r="B103" s="64" t="s">
        <v>46</v>
      </c>
      <c r="C103" s="64" t="s">
        <v>30</v>
      </c>
      <c r="D103" s="39" t="s">
        <v>4</v>
      </c>
      <c r="E103" s="39" t="s">
        <v>5</v>
      </c>
      <c r="F103" s="40" t="s">
        <v>6</v>
      </c>
      <c r="G103" s="116"/>
      <c r="H103" s="115"/>
      <c r="I103" s="37"/>
      <c r="J103" s="38" t="s">
        <v>7</v>
      </c>
      <c r="K103" s="39" t="s">
        <v>8</v>
      </c>
      <c r="L103" s="39" t="s">
        <v>9</v>
      </c>
      <c r="M103" s="39" t="s">
        <v>10</v>
      </c>
      <c r="N103" s="39" t="s">
        <v>11</v>
      </c>
      <c r="O103" s="39" t="s">
        <v>12</v>
      </c>
      <c r="P103" s="39" t="s">
        <v>13</v>
      </c>
      <c r="Q103" s="39" t="s">
        <v>14</v>
      </c>
      <c r="R103" s="39" t="s">
        <v>15</v>
      </c>
      <c r="S103" s="39" t="s">
        <v>16</v>
      </c>
      <c r="T103" s="39" t="s">
        <v>17</v>
      </c>
      <c r="U103" s="40" t="s">
        <v>18</v>
      </c>
    </row>
    <row r="104" spans="1:21" x14ac:dyDescent="0.3">
      <c r="A104" s="41"/>
      <c r="B104" s="56">
        <v>1</v>
      </c>
      <c r="C104" s="56"/>
      <c r="D104" s="57" t="s">
        <v>14</v>
      </c>
      <c r="E104" s="58">
        <v>57.3</v>
      </c>
      <c r="F104" s="59">
        <v>8</v>
      </c>
      <c r="G104" s="117"/>
      <c r="H104" s="51"/>
      <c r="I104" s="37"/>
      <c r="J104" s="42">
        <f>IF($D104="bi", $F104,)</f>
        <v>0</v>
      </c>
      <c r="K104" s="43">
        <f>IF($D104="br", $F104,)</f>
        <v>0</v>
      </c>
      <c r="L104" s="43">
        <f>IF($D104="ch", $F104,)</f>
        <v>0</v>
      </c>
      <c r="M104" s="43">
        <f>IF($D104="ki", $F104,)</f>
        <v>0</v>
      </c>
      <c r="N104" s="43">
        <f>IF($D104="ho", $F104,)</f>
        <v>0</v>
      </c>
      <c r="O104" s="43">
        <f>IF($D104="il", $F104,)</f>
        <v>0</v>
      </c>
      <c r="P104" s="43">
        <f>IF($D104="pk", $F104,)</f>
        <v>0</v>
      </c>
      <c r="Q104" s="43">
        <f>IF($D104="pi", $F104,)</f>
        <v>8</v>
      </c>
      <c r="R104" s="43">
        <f>IF($D104="sh", $F104,)</f>
        <v>0</v>
      </c>
      <c r="S104" s="43">
        <f>IF($D104="sm", $F104,)</f>
        <v>0</v>
      </c>
      <c r="T104" s="43">
        <f>IF($D104="to", $F104,)</f>
        <v>0</v>
      </c>
      <c r="U104" s="44">
        <f t="shared" ref="U104:U109" si="120">IF($D104="wb", $F104,)</f>
        <v>0</v>
      </c>
    </row>
    <row r="105" spans="1:21" x14ac:dyDescent="0.3">
      <c r="A105" s="52"/>
      <c r="B105" s="56">
        <v>2</v>
      </c>
      <c r="C105" s="56"/>
      <c r="D105" s="57" t="s">
        <v>8</v>
      </c>
      <c r="E105" s="58">
        <v>57.4</v>
      </c>
      <c r="F105" s="59">
        <v>6</v>
      </c>
      <c r="G105" s="117"/>
      <c r="H105" s="51"/>
      <c r="I105" s="37"/>
      <c r="J105" s="42">
        <f t="shared" ref="J105:J109" si="121">IF($D105="bi", $F105,)</f>
        <v>0</v>
      </c>
      <c r="K105" s="43">
        <f t="shared" ref="K105:K109" si="122">IF($D105="br", $F105,)</f>
        <v>6</v>
      </c>
      <c r="L105" s="43">
        <f t="shared" ref="L105:L109" si="123">IF($D105="ch", $F105,)</f>
        <v>0</v>
      </c>
      <c r="M105" s="43">
        <f t="shared" ref="M105:M109" si="124">IF($D105="ki", $F105,)</f>
        <v>0</v>
      </c>
      <c r="N105" s="43">
        <f t="shared" ref="N105:N109" si="125">IF($D105="ho", $F105,)</f>
        <v>0</v>
      </c>
      <c r="O105" s="43">
        <f t="shared" ref="O105:O109" si="126">IF($D105="il", $F105,)</f>
        <v>0</v>
      </c>
      <c r="P105" s="43">
        <f t="shared" ref="P105:P109" si="127">IF($D105="pk", $F105,)</f>
        <v>0</v>
      </c>
      <c r="Q105" s="43">
        <f t="shared" ref="Q105:Q109" si="128">IF($D105="pi", $F105,)</f>
        <v>0</v>
      </c>
      <c r="R105" s="43">
        <f t="shared" ref="R105:R109" si="129">IF($D105="sh", $F105,)</f>
        <v>0</v>
      </c>
      <c r="S105" s="43">
        <f t="shared" ref="S105:S109" si="130">IF($D105="sm", $F105,)</f>
        <v>0</v>
      </c>
      <c r="T105" s="43">
        <f t="shared" ref="T105:T109" si="131">IF($D105="to", $F105,)</f>
        <v>0</v>
      </c>
      <c r="U105" s="44">
        <f t="shared" si="120"/>
        <v>0</v>
      </c>
    </row>
    <row r="106" spans="1:21" x14ac:dyDescent="0.3">
      <c r="A106" s="45"/>
      <c r="B106" s="56">
        <v>3</v>
      </c>
      <c r="C106" s="56"/>
      <c r="D106" s="57" t="s">
        <v>129</v>
      </c>
      <c r="E106" s="58">
        <v>58.1</v>
      </c>
      <c r="F106" s="59">
        <v>4</v>
      </c>
      <c r="G106" s="117"/>
      <c r="H106" s="51"/>
      <c r="I106" s="37"/>
      <c r="J106" s="42">
        <f t="shared" si="121"/>
        <v>0</v>
      </c>
      <c r="K106" s="43">
        <f t="shared" si="122"/>
        <v>0</v>
      </c>
      <c r="L106" s="43">
        <f t="shared" si="123"/>
        <v>0</v>
      </c>
      <c r="M106" s="43">
        <f t="shared" si="124"/>
        <v>0</v>
      </c>
      <c r="N106" s="43">
        <f t="shared" si="125"/>
        <v>0</v>
      </c>
      <c r="O106" s="43">
        <f t="shared" si="126"/>
        <v>0</v>
      </c>
      <c r="P106" s="43">
        <f t="shared" si="127"/>
        <v>0</v>
      </c>
      <c r="Q106" s="43">
        <f t="shared" si="128"/>
        <v>0</v>
      </c>
      <c r="R106" s="43">
        <f t="shared" si="129"/>
        <v>0</v>
      </c>
      <c r="S106" s="43">
        <f t="shared" si="130"/>
        <v>0</v>
      </c>
      <c r="T106" s="43">
        <f t="shared" si="131"/>
        <v>0</v>
      </c>
      <c r="U106" s="44">
        <f t="shared" si="120"/>
        <v>0</v>
      </c>
    </row>
    <row r="107" spans="1:21" x14ac:dyDescent="0.3">
      <c r="A107" s="45"/>
      <c r="B107" s="56">
        <v>4</v>
      </c>
      <c r="C107" s="56"/>
      <c r="D107" s="57" t="s">
        <v>11</v>
      </c>
      <c r="E107" s="58">
        <v>58.4</v>
      </c>
      <c r="F107" s="59">
        <v>3</v>
      </c>
      <c r="G107" s="117"/>
      <c r="H107" s="51"/>
      <c r="I107" s="37"/>
      <c r="J107" s="42">
        <f t="shared" si="121"/>
        <v>0</v>
      </c>
      <c r="K107" s="43">
        <f t="shared" si="122"/>
        <v>0</v>
      </c>
      <c r="L107" s="43">
        <f t="shared" si="123"/>
        <v>0</v>
      </c>
      <c r="M107" s="43">
        <f t="shared" si="124"/>
        <v>0</v>
      </c>
      <c r="N107" s="43">
        <f t="shared" si="125"/>
        <v>3</v>
      </c>
      <c r="O107" s="43">
        <f t="shared" si="126"/>
        <v>0</v>
      </c>
      <c r="P107" s="43">
        <f t="shared" si="127"/>
        <v>0</v>
      </c>
      <c r="Q107" s="43">
        <f t="shared" si="128"/>
        <v>0</v>
      </c>
      <c r="R107" s="43">
        <f t="shared" si="129"/>
        <v>0</v>
      </c>
      <c r="S107" s="43">
        <f t="shared" si="130"/>
        <v>0</v>
      </c>
      <c r="T107" s="43">
        <f t="shared" si="131"/>
        <v>0</v>
      </c>
      <c r="U107" s="44">
        <f t="shared" si="120"/>
        <v>0</v>
      </c>
    </row>
    <row r="108" spans="1:21" x14ac:dyDescent="0.3">
      <c r="A108" s="45"/>
      <c r="B108" s="56">
        <v>5</v>
      </c>
      <c r="C108" s="56"/>
      <c r="D108" s="57" t="s">
        <v>12</v>
      </c>
      <c r="E108" s="58">
        <v>59.4</v>
      </c>
      <c r="F108" s="59">
        <v>2</v>
      </c>
      <c r="G108" s="117"/>
      <c r="H108" s="51"/>
      <c r="I108" s="37"/>
      <c r="J108" s="42">
        <f t="shared" si="121"/>
        <v>0</v>
      </c>
      <c r="K108" s="43">
        <f t="shared" si="122"/>
        <v>0</v>
      </c>
      <c r="L108" s="43">
        <f t="shared" si="123"/>
        <v>0</v>
      </c>
      <c r="M108" s="43">
        <f t="shared" si="124"/>
        <v>0</v>
      </c>
      <c r="N108" s="43">
        <f t="shared" si="125"/>
        <v>0</v>
      </c>
      <c r="O108" s="43">
        <f t="shared" si="126"/>
        <v>2</v>
      </c>
      <c r="P108" s="43">
        <f t="shared" si="127"/>
        <v>0</v>
      </c>
      <c r="Q108" s="43">
        <f t="shared" si="128"/>
        <v>0</v>
      </c>
      <c r="R108" s="43">
        <f t="shared" si="129"/>
        <v>0</v>
      </c>
      <c r="S108" s="43">
        <f t="shared" si="130"/>
        <v>0</v>
      </c>
      <c r="T108" s="43">
        <f t="shared" si="131"/>
        <v>0</v>
      </c>
      <c r="U108" s="44">
        <f t="shared" si="120"/>
        <v>0</v>
      </c>
    </row>
    <row r="109" spans="1:21" ht="16.2" thickBot="1" x14ac:dyDescent="0.35">
      <c r="A109" s="46"/>
      <c r="B109" s="65">
        <v>6</v>
      </c>
      <c r="C109" s="65"/>
      <c r="D109" s="66" t="s">
        <v>15</v>
      </c>
      <c r="E109" s="67">
        <v>60.3</v>
      </c>
      <c r="F109" s="68">
        <v>1</v>
      </c>
      <c r="G109" s="117"/>
      <c r="H109" s="51"/>
      <c r="I109" s="37"/>
      <c r="J109" s="47">
        <f t="shared" si="121"/>
        <v>0</v>
      </c>
      <c r="K109" s="48">
        <f t="shared" si="122"/>
        <v>0</v>
      </c>
      <c r="L109" s="48">
        <f t="shared" si="123"/>
        <v>0</v>
      </c>
      <c r="M109" s="48">
        <f t="shared" si="124"/>
        <v>0</v>
      </c>
      <c r="N109" s="48">
        <f t="shared" si="125"/>
        <v>0</v>
      </c>
      <c r="O109" s="48">
        <f t="shared" si="126"/>
        <v>0</v>
      </c>
      <c r="P109" s="48">
        <f t="shared" si="127"/>
        <v>0</v>
      </c>
      <c r="Q109" s="48">
        <f t="shared" si="128"/>
        <v>0</v>
      </c>
      <c r="R109" s="48">
        <f t="shared" si="129"/>
        <v>1</v>
      </c>
      <c r="S109" s="48">
        <f t="shared" si="130"/>
        <v>0</v>
      </c>
      <c r="T109" s="48">
        <f t="shared" si="131"/>
        <v>0</v>
      </c>
      <c r="U109" s="49">
        <f t="shared" si="120"/>
        <v>0</v>
      </c>
    </row>
    <row r="110" spans="1:21" ht="16.2" thickBot="1" x14ac:dyDescent="0.35">
      <c r="I110" s="35" t="s">
        <v>31</v>
      </c>
    </row>
    <row r="111" spans="1:21" ht="16.2" thickBot="1" x14ac:dyDescent="0.35">
      <c r="J111" s="53">
        <f>SUM(J3:J109)</f>
        <v>17</v>
      </c>
      <c r="K111" s="54">
        <f t="shared" ref="K111:U111" si="132">SUM(K3:K109)</f>
        <v>85</v>
      </c>
      <c r="L111" s="54">
        <f t="shared" si="132"/>
        <v>11</v>
      </c>
      <c r="M111" s="54">
        <f t="shared" si="132"/>
        <v>0</v>
      </c>
      <c r="N111" s="54">
        <f t="shared" si="132"/>
        <v>27</v>
      </c>
      <c r="O111" s="54">
        <f t="shared" si="132"/>
        <v>21</v>
      </c>
      <c r="P111" s="54">
        <f t="shared" si="132"/>
        <v>74</v>
      </c>
      <c r="Q111" s="54">
        <f t="shared" si="132"/>
        <v>45</v>
      </c>
      <c r="R111" s="54">
        <f t="shared" si="132"/>
        <v>19</v>
      </c>
      <c r="S111" s="54">
        <f t="shared" si="132"/>
        <v>0</v>
      </c>
      <c r="T111" s="54">
        <f t="shared" si="132"/>
        <v>15</v>
      </c>
      <c r="U111" s="55">
        <f t="shared" si="132"/>
        <v>56</v>
      </c>
    </row>
    <row r="113" spans="4:4" x14ac:dyDescent="0.3">
      <c r="D113" s="72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9"/>
  <sheetViews>
    <sheetView topLeftCell="A52" zoomScale="90" zoomScaleNormal="90" workbookViewId="0">
      <selection activeCell="AJ77" sqref="AJ77"/>
    </sheetView>
  </sheetViews>
  <sheetFormatPr defaultRowHeight="14.4" x14ac:dyDescent="0.3"/>
  <cols>
    <col min="1" max="1" width="7.5546875" customWidth="1"/>
    <col min="2" max="2" width="12.5546875" style="76" bestFit="1" customWidth="1"/>
    <col min="3" max="3" width="18.33203125" style="76" customWidth="1"/>
    <col min="4" max="4" width="4.44140625" style="76" bestFit="1" customWidth="1"/>
    <col min="5" max="5" width="6.88671875" style="83" bestFit="1" customWidth="1"/>
    <col min="6" max="6" width="4" bestFit="1" customWidth="1"/>
    <col min="7" max="7" width="4.109375" style="76" customWidth="1"/>
    <col min="8" max="19" width="4.44140625" customWidth="1"/>
  </cols>
  <sheetData>
    <row r="1" spans="1:19" ht="15.6" x14ac:dyDescent="0.3">
      <c r="A1" s="2" t="s">
        <v>32</v>
      </c>
      <c r="B1" s="73"/>
      <c r="C1" s="73"/>
      <c r="D1" s="73"/>
      <c r="E1" s="73"/>
      <c r="F1" s="2"/>
      <c r="G1" s="7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9" ht="15.6" x14ac:dyDescent="0.3">
      <c r="A3" s="29" t="s">
        <v>33</v>
      </c>
      <c r="B3" s="74" t="s">
        <v>2</v>
      </c>
      <c r="C3" s="74" t="s">
        <v>3</v>
      </c>
      <c r="D3" s="75" t="s">
        <v>4</v>
      </c>
      <c r="E3" s="75" t="s">
        <v>5</v>
      </c>
      <c r="F3" s="30" t="s">
        <v>6</v>
      </c>
      <c r="G3" s="84"/>
      <c r="H3" s="8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10" t="s">
        <v>18</v>
      </c>
    </row>
    <row r="4" spans="1:19" ht="15.6" x14ac:dyDescent="0.3">
      <c r="A4" s="31"/>
      <c r="B4" s="62">
        <v>1</v>
      </c>
      <c r="C4" s="62" t="s">
        <v>83</v>
      </c>
      <c r="D4" s="63" t="s">
        <v>14</v>
      </c>
      <c r="E4" s="106">
        <v>12.8</v>
      </c>
      <c r="F4" s="32">
        <v>8</v>
      </c>
      <c r="G4" s="84"/>
      <c r="H4" s="15">
        <f t="shared" ref="H4:H11" si="0">IF($D4="bi", $F4,)</f>
        <v>0</v>
      </c>
      <c r="I4" s="16">
        <f t="shared" ref="I4:I11" si="1">IF($D4="br", $F4,)</f>
        <v>0</v>
      </c>
      <c r="J4" s="16">
        <f t="shared" ref="J4:J11" si="2">IF($D4="ch", $F4,)</f>
        <v>0</v>
      </c>
      <c r="K4" s="16">
        <f t="shared" ref="K4:K11" si="3">IF($D4="ki", $F4,)</f>
        <v>0</v>
      </c>
      <c r="L4" s="16">
        <f t="shared" ref="L4:L11" si="4">IF($D4="ho", $F4,)</f>
        <v>0</v>
      </c>
      <c r="M4" s="16">
        <f t="shared" ref="M4:M11" si="5">IF($D4="il", $F4,)</f>
        <v>0</v>
      </c>
      <c r="N4" s="16">
        <f t="shared" ref="N4:N11" si="6">IF($D4="pk", $F4,)</f>
        <v>0</v>
      </c>
      <c r="O4" s="16">
        <f t="shared" ref="O4:O11" si="7">IF($D4="pi", $F4,)</f>
        <v>8</v>
      </c>
      <c r="P4" s="16">
        <f t="shared" ref="P4:P11" si="8">IF($D4="sh", $F4,)</f>
        <v>0</v>
      </c>
      <c r="Q4" s="16">
        <f t="shared" ref="Q4:Q11" si="9">IF($D4="sm", $F4,)</f>
        <v>0</v>
      </c>
      <c r="R4" s="16">
        <f t="shared" ref="R4:R11" si="10">IF($D4="to", $F4,)</f>
        <v>0</v>
      </c>
      <c r="S4" s="17">
        <f t="shared" ref="S4:S11" si="11">IF($D4="wb", $F4,)</f>
        <v>0</v>
      </c>
    </row>
    <row r="5" spans="1:19" ht="15.6" x14ac:dyDescent="0.3">
      <c r="A5" s="31"/>
      <c r="B5" s="62">
        <v>2</v>
      </c>
      <c r="C5" s="62" t="s">
        <v>439</v>
      </c>
      <c r="D5" s="63" t="s">
        <v>13</v>
      </c>
      <c r="E5" s="106">
        <v>13.3</v>
      </c>
      <c r="F5" s="32">
        <v>7</v>
      </c>
      <c r="G5" s="84"/>
      <c r="H5" s="15">
        <f t="shared" si="0"/>
        <v>0</v>
      </c>
      <c r="I5" s="16">
        <f t="shared" si="1"/>
        <v>0</v>
      </c>
      <c r="J5" s="16">
        <f t="shared" si="2"/>
        <v>0</v>
      </c>
      <c r="K5" s="16">
        <f t="shared" si="3"/>
        <v>0</v>
      </c>
      <c r="L5" s="16">
        <f t="shared" si="4"/>
        <v>0</v>
      </c>
      <c r="M5" s="16">
        <f t="shared" si="5"/>
        <v>0</v>
      </c>
      <c r="N5" s="16">
        <f t="shared" si="6"/>
        <v>7</v>
      </c>
      <c r="O5" s="16">
        <f t="shared" si="7"/>
        <v>0</v>
      </c>
      <c r="P5" s="16">
        <f t="shared" si="8"/>
        <v>0</v>
      </c>
      <c r="Q5" s="16">
        <f t="shared" si="9"/>
        <v>0</v>
      </c>
      <c r="R5" s="16">
        <f t="shared" si="10"/>
        <v>0</v>
      </c>
      <c r="S5" s="17">
        <f t="shared" si="11"/>
        <v>0</v>
      </c>
    </row>
    <row r="6" spans="1:19" ht="15.6" x14ac:dyDescent="0.3">
      <c r="A6" s="12"/>
      <c r="B6" s="62">
        <v>3</v>
      </c>
      <c r="C6" s="62" t="s">
        <v>133</v>
      </c>
      <c r="D6" s="63" t="s">
        <v>18</v>
      </c>
      <c r="E6" s="106">
        <v>13.3</v>
      </c>
      <c r="F6" s="32">
        <v>6</v>
      </c>
      <c r="G6" s="84"/>
      <c r="H6" s="15">
        <f t="shared" si="0"/>
        <v>0</v>
      </c>
      <c r="I6" s="16">
        <f t="shared" si="1"/>
        <v>0</v>
      </c>
      <c r="J6" s="16">
        <f t="shared" si="2"/>
        <v>0</v>
      </c>
      <c r="K6" s="16">
        <f t="shared" si="3"/>
        <v>0</v>
      </c>
      <c r="L6" s="16">
        <f t="shared" si="4"/>
        <v>0</v>
      </c>
      <c r="M6" s="16">
        <f t="shared" si="5"/>
        <v>0</v>
      </c>
      <c r="N6" s="16">
        <f t="shared" si="6"/>
        <v>0</v>
      </c>
      <c r="O6" s="16">
        <f t="shared" si="7"/>
        <v>0</v>
      </c>
      <c r="P6" s="16">
        <f t="shared" si="8"/>
        <v>0</v>
      </c>
      <c r="Q6" s="16">
        <f t="shared" si="9"/>
        <v>0</v>
      </c>
      <c r="R6" s="16">
        <f t="shared" si="10"/>
        <v>0</v>
      </c>
      <c r="S6" s="17">
        <f t="shared" si="11"/>
        <v>6</v>
      </c>
    </row>
    <row r="7" spans="1:19" ht="15.6" x14ac:dyDescent="0.3">
      <c r="A7" s="12"/>
      <c r="B7" s="62">
        <v>4</v>
      </c>
      <c r="C7" s="62" t="s">
        <v>245</v>
      </c>
      <c r="D7" s="63" t="s">
        <v>8</v>
      </c>
      <c r="E7" s="106">
        <v>13.5</v>
      </c>
      <c r="F7" s="32">
        <v>5</v>
      </c>
      <c r="G7" s="84"/>
      <c r="H7" s="15">
        <f t="shared" si="0"/>
        <v>0</v>
      </c>
      <c r="I7" s="16">
        <f t="shared" si="1"/>
        <v>5</v>
      </c>
      <c r="J7" s="16">
        <f t="shared" si="2"/>
        <v>0</v>
      </c>
      <c r="K7" s="16">
        <f t="shared" si="3"/>
        <v>0</v>
      </c>
      <c r="L7" s="16">
        <f t="shared" si="4"/>
        <v>0</v>
      </c>
      <c r="M7" s="16">
        <f t="shared" si="5"/>
        <v>0</v>
      </c>
      <c r="N7" s="16">
        <f t="shared" si="6"/>
        <v>0</v>
      </c>
      <c r="O7" s="16">
        <f t="shared" si="7"/>
        <v>0</v>
      </c>
      <c r="P7" s="16">
        <f t="shared" si="8"/>
        <v>0</v>
      </c>
      <c r="Q7" s="16">
        <f t="shared" si="9"/>
        <v>0</v>
      </c>
      <c r="R7" s="16">
        <f t="shared" si="10"/>
        <v>0</v>
      </c>
      <c r="S7" s="17">
        <f t="shared" si="11"/>
        <v>0</v>
      </c>
    </row>
    <row r="8" spans="1:19" ht="15.6" x14ac:dyDescent="0.3">
      <c r="A8" s="12"/>
      <c r="B8" s="62">
        <v>5</v>
      </c>
      <c r="C8" s="62" t="s">
        <v>442</v>
      </c>
      <c r="D8" s="63" t="s">
        <v>10</v>
      </c>
      <c r="E8" s="106">
        <v>13.5</v>
      </c>
      <c r="F8" s="32">
        <v>4</v>
      </c>
      <c r="G8" s="84"/>
      <c r="H8" s="15">
        <f t="shared" si="0"/>
        <v>0</v>
      </c>
      <c r="I8" s="16">
        <f t="shared" si="1"/>
        <v>0</v>
      </c>
      <c r="J8" s="16">
        <f t="shared" si="2"/>
        <v>0</v>
      </c>
      <c r="K8" s="16">
        <f t="shared" si="3"/>
        <v>4</v>
      </c>
      <c r="L8" s="16">
        <f t="shared" si="4"/>
        <v>0</v>
      </c>
      <c r="M8" s="16">
        <f t="shared" si="5"/>
        <v>0</v>
      </c>
      <c r="N8" s="16">
        <f t="shared" si="6"/>
        <v>0</v>
      </c>
      <c r="O8" s="16">
        <f t="shared" si="7"/>
        <v>0</v>
      </c>
      <c r="P8" s="16">
        <f t="shared" si="8"/>
        <v>0</v>
      </c>
      <c r="Q8" s="16">
        <f t="shared" si="9"/>
        <v>0</v>
      </c>
      <c r="R8" s="16">
        <f t="shared" si="10"/>
        <v>0</v>
      </c>
      <c r="S8" s="17">
        <f t="shared" si="11"/>
        <v>0</v>
      </c>
    </row>
    <row r="9" spans="1:19" ht="15.6" x14ac:dyDescent="0.3">
      <c r="A9" s="12"/>
      <c r="B9" s="62">
        <v>6</v>
      </c>
      <c r="C9" s="62" t="s">
        <v>246</v>
      </c>
      <c r="D9" s="63" t="s">
        <v>8</v>
      </c>
      <c r="E9" s="106">
        <v>13.9</v>
      </c>
      <c r="F9" s="32">
        <v>3</v>
      </c>
      <c r="G9" s="84"/>
      <c r="H9" s="15">
        <f t="shared" si="0"/>
        <v>0</v>
      </c>
      <c r="I9" s="16">
        <f t="shared" si="1"/>
        <v>3</v>
      </c>
      <c r="J9" s="16">
        <f t="shared" si="2"/>
        <v>0</v>
      </c>
      <c r="K9" s="16">
        <f t="shared" si="3"/>
        <v>0</v>
      </c>
      <c r="L9" s="16">
        <f t="shared" si="4"/>
        <v>0</v>
      </c>
      <c r="M9" s="16">
        <f t="shared" si="5"/>
        <v>0</v>
      </c>
      <c r="N9" s="16">
        <f t="shared" si="6"/>
        <v>0</v>
      </c>
      <c r="O9" s="16">
        <f t="shared" si="7"/>
        <v>0</v>
      </c>
      <c r="P9" s="16">
        <f t="shared" si="8"/>
        <v>0</v>
      </c>
      <c r="Q9" s="16">
        <f t="shared" si="9"/>
        <v>0</v>
      </c>
      <c r="R9" s="16">
        <f t="shared" si="10"/>
        <v>0</v>
      </c>
      <c r="S9" s="17">
        <f t="shared" si="11"/>
        <v>0</v>
      </c>
    </row>
    <row r="10" spans="1:19" ht="15.6" x14ac:dyDescent="0.3">
      <c r="A10" s="12"/>
      <c r="B10" s="62">
        <v>7</v>
      </c>
      <c r="C10" s="62"/>
      <c r="D10" s="63"/>
      <c r="E10" s="106"/>
      <c r="F10" s="32">
        <v>2</v>
      </c>
      <c r="G10" s="84"/>
      <c r="H10" s="15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3"/>
        <v>0</v>
      </c>
      <c r="L10" s="16">
        <f t="shared" si="4"/>
        <v>0</v>
      </c>
      <c r="M10" s="16">
        <f t="shared" si="5"/>
        <v>0</v>
      </c>
      <c r="N10" s="16">
        <f t="shared" si="6"/>
        <v>0</v>
      </c>
      <c r="O10" s="16">
        <f t="shared" si="7"/>
        <v>0</v>
      </c>
      <c r="P10" s="16">
        <f t="shared" si="8"/>
        <v>0</v>
      </c>
      <c r="Q10" s="16">
        <f t="shared" si="9"/>
        <v>0</v>
      </c>
      <c r="R10" s="16">
        <f t="shared" si="10"/>
        <v>0</v>
      </c>
      <c r="S10" s="17">
        <f t="shared" si="11"/>
        <v>0</v>
      </c>
    </row>
    <row r="11" spans="1:19" ht="16.2" thickBot="1" x14ac:dyDescent="0.35">
      <c r="A11" s="12"/>
      <c r="B11" s="62">
        <v>8</v>
      </c>
      <c r="C11" s="62"/>
      <c r="D11" s="63"/>
      <c r="E11" s="106"/>
      <c r="F11" s="32">
        <v>1</v>
      </c>
      <c r="G11" s="84"/>
      <c r="H11" s="23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  <c r="M11" s="24">
        <f t="shared" si="5"/>
        <v>0</v>
      </c>
      <c r="N11" s="24">
        <f t="shared" si="6"/>
        <v>0</v>
      </c>
      <c r="O11" s="24">
        <f t="shared" si="7"/>
        <v>0</v>
      </c>
      <c r="P11" s="24">
        <f t="shared" si="8"/>
        <v>0</v>
      </c>
      <c r="Q11" s="24">
        <f t="shared" si="9"/>
        <v>0</v>
      </c>
      <c r="R11" s="24">
        <f t="shared" si="10"/>
        <v>0</v>
      </c>
      <c r="S11" s="25">
        <f t="shared" si="11"/>
        <v>0</v>
      </c>
    </row>
    <row r="13" spans="1:19" ht="15.6" x14ac:dyDescent="0.3">
      <c r="A13" s="29" t="s">
        <v>33</v>
      </c>
      <c r="B13" s="74" t="s">
        <v>43</v>
      </c>
      <c r="C13" s="74" t="s">
        <v>3</v>
      </c>
      <c r="D13" s="75" t="s">
        <v>4</v>
      </c>
      <c r="E13" s="75" t="s">
        <v>5</v>
      </c>
      <c r="F13" s="30" t="s">
        <v>6</v>
      </c>
      <c r="G13" s="84"/>
      <c r="H13" s="8" t="s">
        <v>7</v>
      </c>
      <c r="I13" s="9" t="s">
        <v>8</v>
      </c>
      <c r="J13" s="9" t="s">
        <v>9</v>
      </c>
      <c r="K13" s="9" t="s">
        <v>10</v>
      </c>
      <c r="L13" s="9" t="s">
        <v>11</v>
      </c>
      <c r="M13" s="9" t="s">
        <v>12</v>
      </c>
      <c r="N13" s="9" t="s">
        <v>13</v>
      </c>
      <c r="O13" s="9" t="s">
        <v>14</v>
      </c>
      <c r="P13" s="9" t="s">
        <v>15</v>
      </c>
      <c r="Q13" s="9" t="s">
        <v>16</v>
      </c>
      <c r="R13" s="9" t="s">
        <v>17</v>
      </c>
      <c r="S13" s="10" t="s">
        <v>18</v>
      </c>
    </row>
    <row r="14" spans="1:19" ht="15.6" x14ac:dyDescent="0.3">
      <c r="A14" s="31"/>
      <c r="B14" s="62">
        <v>1</v>
      </c>
      <c r="C14" s="62" t="s">
        <v>83</v>
      </c>
      <c r="D14" s="63" t="s">
        <v>14</v>
      </c>
      <c r="E14" s="106">
        <v>26.4</v>
      </c>
      <c r="F14" s="32">
        <v>6</v>
      </c>
      <c r="G14" s="84"/>
      <c r="H14" s="15">
        <f t="shared" ref="H14:H19" si="12">IF($D14="bi", $F14,)</f>
        <v>0</v>
      </c>
      <c r="I14" s="16">
        <f t="shared" ref="I14:I19" si="13">IF($D14="br", $F14,)</f>
        <v>0</v>
      </c>
      <c r="J14" s="16">
        <f t="shared" ref="J14:J19" si="14">IF($D14="ch", $F14,)</f>
        <v>0</v>
      </c>
      <c r="K14" s="16">
        <f t="shared" ref="K14:K19" si="15">IF($D14="ki", $F14,)</f>
        <v>0</v>
      </c>
      <c r="L14" s="16">
        <f t="shared" ref="L14:L19" si="16">IF($D14="ho", $F14,)</f>
        <v>0</v>
      </c>
      <c r="M14" s="16">
        <f t="shared" ref="M14:M19" si="17">IF($D14="il", $F14,)</f>
        <v>0</v>
      </c>
      <c r="N14" s="16">
        <f t="shared" ref="N14:N19" si="18">IF($D14="pk", $F14,)</f>
        <v>0</v>
      </c>
      <c r="O14" s="16">
        <f t="shared" ref="O14:O19" si="19">IF($D14="pi", $F14,)</f>
        <v>6</v>
      </c>
      <c r="P14" s="16">
        <f t="shared" ref="P14:P19" si="20">IF($D14="sh", $F14,)</f>
        <v>0</v>
      </c>
      <c r="Q14" s="16">
        <f t="shared" ref="Q14:Q19" si="21">IF($D14="sm", $F14,)</f>
        <v>0</v>
      </c>
      <c r="R14" s="16">
        <f t="shared" ref="R14:R19" si="22">IF($D14="to", $F14,)</f>
        <v>0</v>
      </c>
      <c r="S14" s="17">
        <f t="shared" ref="S14:S19" si="23">IF($D14="wb", $F14,)</f>
        <v>0</v>
      </c>
    </row>
    <row r="15" spans="1:19" ht="15.6" x14ac:dyDescent="0.3">
      <c r="A15" s="31"/>
      <c r="B15" s="62">
        <v>2</v>
      </c>
      <c r="C15" s="62" t="s">
        <v>247</v>
      </c>
      <c r="D15" s="63" t="s">
        <v>13</v>
      </c>
      <c r="E15" s="106">
        <v>27</v>
      </c>
      <c r="F15" s="32">
        <v>5</v>
      </c>
      <c r="G15" s="84"/>
      <c r="H15" s="15">
        <f t="shared" si="12"/>
        <v>0</v>
      </c>
      <c r="I15" s="16">
        <f t="shared" si="13"/>
        <v>0</v>
      </c>
      <c r="J15" s="16">
        <f t="shared" si="14"/>
        <v>0</v>
      </c>
      <c r="K15" s="16">
        <f t="shared" si="15"/>
        <v>0</v>
      </c>
      <c r="L15" s="16">
        <f t="shared" si="16"/>
        <v>0</v>
      </c>
      <c r="M15" s="16">
        <f t="shared" si="17"/>
        <v>0</v>
      </c>
      <c r="N15" s="16">
        <f t="shared" si="18"/>
        <v>5</v>
      </c>
      <c r="O15" s="16">
        <f t="shared" si="19"/>
        <v>0</v>
      </c>
      <c r="P15" s="16">
        <f t="shared" si="20"/>
        <v>0</v>
      </c>
      <c r="Q15" s="16">
        <f t="shared" si="21"/>
        <v>0</v>
      </c>
      <c r="R15" s="16">
        <f t="shared" si="22"/>
        <v>0</v>
      </c>
      <c r="S15" s="17">
        <f t="shared" si="23"/>
        <v>0</v>
      </c>
    </row>
    <row r="16" spans="1:19" ht="15.6" x14ac:dyDescent="0.3">
      <c r="A16" s="12"/>
      <c r="B16" s="62">
        <v>3</v>
      </c>
      <c r="C16" s="62" t="s">
        <v>245</v>
      </c>
      <c r="D16" s="63" t="s">
        <v>8</v>
      </c>
      <c r="E16" s="106">
        <v>27.3</v>
      </c>
      <c r="F16" s="32">
        <v>4</v>
      </c>
      <c r="G16" s="84"/>
      <c r="H16" s="15">
        <f t="shared" si="12"/>
        <v>0</v>
      </c>
      <c r="I16" s="16">
        <f t="shared" si="13"/>
        <v>4</v>
      </c>
      <c r="J16" s="16">
        <f t="shared" si="14"/>
        <v>0</v>
      </c>
      <c r="K16" s="16">
        <f t="shared" si="15"/>
        <v>0</v>
      </c>
      <c r="L16" s="16">
        <f t="shared" si="16"/>
        <v>0</v>
      </c>
      <c r="M16" s="16">
        <f t="shared" si="17"/>
        <v>0</v>
      </c>
      <c r="N16" s="16">
        <f t="shared" si="18"/>
        <v>0</v>
      </c>
      <c r="O16" s="16">
        <f t="shared" si="19"/>
        <v>0</v>
      </c>
      <c r="P16" s="16">
        <f t="shared" si="20"/>
        <v>0</v>
      </c>
      <c r="Q16" s="16">
        <f t="shared" si="21"/>
        <v>0</v>
      </c>
      <c r="R16" s="16">
        <f t="shared" si="22"/>
        <v>0</v>
      </c>
      <c r="S16" s="17">
        <f t="shared" si="23"/>
        <v>0</v>
      </c>
    </row>
    <row r="17" spans="1:22" ht="15.6" x14ac:dyDescent="0.3">
      <c r="A17" s="12"/>
      <c r="B17" s="62">
        <v>4</v>
      </c>
      <c r="C17" s="62" t="s">
        <v>248</v>
      </c>
      <c r="D17" s="63" t="s">
        <v>8</v>
      </c>
      <c r="E17" s="106">
        <v>27.8</v>
      </c>
      <c r="F17" s="32">
        <v>3</v>
      </c>
      <c r="G17" s="84"/>
      <c r="H17" s="15">
        <f t="shared" si="12"/>
        <v>0</v>
      </c>
      <c r="I17" s="16">
        <f t="shared" si="13"/>
        <v>3</v>
      </c>
      <c r="J17" s="16">
        <f t="shared" si="14"/>
        <v>0</v>
      </c>
      <c r="K17" s="16">
        <f t="shared" si="15"/>
        <v>0</v>
      </c>
      <c r="L17" s="16">
        <f t="shared" si="16"/>
        <v>0</v>
      </c>
      <c r="M17" s="16">
        <f t="shared" si="17"/>
        <v>0</v>
      </c>
      <c r="N17" s="16">
        <f t="shared" si="18"/>
        <v>0</v>
      </c>
      <c r="O17" s="16">
        <f t="shared" si="19"/>
        <v>0</v>
      </c>
      <c r="P17" s="16">
        <f t="shared" si="20"/>
        <v>0</v>
      </c>
      <c r="Q17" s="16">
        <f t="shared" si="21"/>
        <v>0</v>
      </c>
      <c r="R17" s="16">
        <f t="shared" si="22"/>
        <v>0</v>
      </c>
      <c r="S17" s="17">
        <f t="shared" si="23"/>
        <v>0</v>
      </c>
    </row>
    <row r="18" spans="1:22" ht="15.6" x14ac:dyDescent="0.3">
      <c r="A18" s="12"/>
      <c r="B18" s="62">
        <v>5</v>
      </c>
      <c r="C18" s="62"/>
      <c r="D18" s="63"/>
      <c r="E18" s="106"/>
      <c r="F18" s="32">
        <v>2</v>
      </c>
      <c r="G18" s="84"/>
      <c r="H18" s="15">
        <f t="shared" si="12"/>
        <v>0</v>
      </c>
      <c r="I18" s="16">
        <f t="shared" si="13"/>
        <v>0</v>
      </c>
      <c r="J18" s="16">
        <f t="shared" si="14"/>
        <v>0</v>
      </c>
      <c r="K18" s="16">
        <f t="shared" si="15"/>
        <v>0</v>
      </c>
      <c r="L18" s="16">
        <f t="shared" si="16"/>
        <v>0</v>
      </c>
      <c r="M18" s="16">
        <f t="shared" si="17"/>
        <v>0</v>
      </c>
      <c r="N18" s="16">
        <f t="shared" si="18"/>
        <v>0</v>
      </c>
      <c r="O18" s="16">
        <f t="shared" si="19"/>
        <v>0</v>
      </c>
      <c r="P18" s="16">
        <f t="shared" si="20"/>
        <v>0</v>
      </c>
      <c r="Q18" s="16">
        <f t="shared" si="21"/>
        <v>0</v>
      </c>
      <c r="R18" s="16">
        <f t="shared" si="22"/>
        <v>0</v>
      </c>
      <c r="S18" s="17">
        <f t="shared" si="23"/>
        <v>0</v>
      </c>
    </row>
    <row r="19" spans="1:22" ht="15.6" x14ac:dyDescent="0.3">
      <c r="A19" s="12"/>
      <c r="B19" s="62">
        <v>6</v>
      </c>
      <c r="C19" s="62"/>
      <c r="D19" s="63"/>
      <c r="E19" s="106"/>
      <c r="F19" s="32">
        <v>1</v>
      </c>
      <c r="G19" s="84"/>
      <c r="H19" s="15">
        <f t="shared" si="12"/>
        <v>0</v>
      </c>
      <c r="I19" s="16">
        <f t="shared" si="13"/>
        <v>0</v>
      </c>
      <c r="J19" s="16">
        <f t="shared" si="14"/>
        <v>0</v>
      </c>
      <c r="K19" s="16">
        <f t="shared" si="15"/>
        <v>0</v>
      </c>
      <c r="L19" s="16">
        <f t="shared" si="16"/>
        <v>0</v>
      </c>
      <c r="M19" s="16">
        <f t="shared" si="17"/>
        <v>0</v>
      </c>
      <c r="N19" s="16">
        <f t="shared" si="18"/>
        <v>0</v>
      </c>
      <c r="O19" s="16">
        <f t="shared" si="19"/>
        <v>0</v>
      </c>
      <c r="P19" s="16">
        <f t="shared" si="20"/>
        <v>0</v>
      </c>
      <c r="Q19" s="16">
        <f t="shared" si="21"/>
        <v>0</v>
      </c>
      <c r="R19" s="16">
        <f t="shared" si="22"/>
        <v>0</v>
      </c>
      <c r="S19" s="17">
        <f t="shared" si="23"/>
        <v>0</v>
      </c>
    </row>
    <row r="21" spans="1:22" ht="15.6" x14ac:dyDescent="0.3">
      <c r="A21" s="29" t="s">
        <v>33</v>
      </c>
      <c r="B21" s="74" t="s">
        <v>34</v>
      </c>
      <c r="C21" s="74" t="s">
        <v>3</v>
      </c>
      <c r="D21" s="75" t="s">
        <v>4</v>
      </c>
      <c r="E21" s="75" t="s">
        <v>5</v>
      </c>
      <c r="F21" s="30"/>
      <c r="G21" s="84"/>
      <c r="H21" s="8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9" t="s">
        <v>13</v>
      </c>
      <c r="O21" s="9" t="s">
        <v>14</v>
      </c>
      <c r="P21" s="9" t="s">
        <v>15</v>
      </c>
      <c r="Q21" s="9" t="s">
        <v>16</v>
      </c>
      <c r="R21" s="9" t="s">
        <v>17</v>
      </c>
      <c r="S21" s="10" t="s">
        <v>18</v>
      </c>
    </row>
    <row r="22" spans="1:22" ht="15.6" x14ac:dyDescent="0.3">
      <c r="A22" s="31"/>
      <c r="B22" s="62">
        <v>1</v>
      </c>
      <c r="C22" s="62" t="s">
        <v>73</v>
      </c>
      <c r="D22" s="63" t="s">
        <v>14</v>
      </c>
      <c r="E22" s="106">
        <v>43.3</v>
      </c>
      <c r="F22" s="32">
        <v>8</v>
      </c>
      <c r="G22" s="84"/>
      <c r="H22" s="15">
        <f t="shared" ref="H22:H29" si="24">IF($D22="bi", $F22,)</f>
        <v>0</v>
      </c>
      <c r="I22" s="16">
        <f t="shared" ref="I22:I29" si="25">IF($D22="br", $F22,)</f>
        <v>0</v>
      </c>
      <c r="J22" s="16">
        <f t="shared" ref="J22:J29" si="26">IF($D22="ch", $F22,)</f>
        <v>0</v>
      </c>
      <c r="K22" s="16">
        <f t="shared" ref="K22:K29" si="27">IF($D22="ki", $F22,)</f>
        <v>0</v>
      </c>
      <c r="L22" s="16">
        <f t="shared" ref="L22:L29" si="28">IF($D22="ho", $F22,)</f>
        <v>0</v>
      </c>
      <c r="M22" s="16">
        <f t="shared" ref="M22:M29" si="29">IF($D22="il", $F22,)</f>
        <v>0</v>
      </c>
      <c r="N22" s="16">
        <f t="shared" ref="N22:N29" si="30">IF($D22="pk", $F22,)</f>
        <v>0</v>
      </c>
      <c r="O22" s="16">
        <f t="shared" ref="O22:O29" si="31">IF($D22="pi", $F22,)</f>
        <v>8</v>
      </c>
      <c r="P22" s="16">
        <f t="shared" ref="P22:P29" si="32">IF($D22="sh", $F22,)</f>
        <v>0</v>
      </c>
      <c r="Q22" s="16">
        <f t="shared" ref="Q22:Q29" si="33">IF($D22="sm", $F22,)</f>
        <v>0</v>
      </c>
      <c r="R22" s="16">
        <f t="shared" ref="R22:R29" si="34">IF($D22="to", $F22,)</f>
        <v>0</v>
      </c>
      <c r="S22" s="17">
        <f t="shared" ref="S22:S29" si="35">IF($D22="wb", $F22,)</f>
        <v>0</v>
      </c>
    </row>
    <row r="23" spans="1:22" ht="15.6" x14ac:dyDescent="0.3">
      <c r="A23" s="31"/>
      <c r="B23" s="62">
        <v>2</v>
      </c>
      <c r="C23" s="62" t="s">
        <v>440</v>
      </c>
      <c r="D23" s="63" t="s">
        <v>13</v>
      </c>
      <c r="E23" s="106">
        <v>43.3</v>
      </c>
      <c r="F23" s="32">
        <v>7</v>
      </c>
      <c r="G23" s="84"/>
      <c r="H23" s="15">
        <f t="shared" si="24"/>
        <v>0</v>
      </c>
      <c r="I23" s="16">
        <f t="shared" si="25"/>
        <v>0</v>
      </c>
      <c r="J23" s="16">
        <f t="shared" si="26"/>
        <v>0</v>
      </c>
      <c r="K23" s="16">
        <f t="shared" si="27"/>
        <v>0</v>
      </c>
      <c r="L23" s="16">
        <f t="shared" si="28"/>
        <v>0</v>
      </c>
      <c r="M23" s="16">
        <f t="shared" si="29"/>
        <v>0</v>
      </c>
      <c r="N23" s="16">
        <f t="shared" si="30"/>
        <v>7</v>
      </c>
      <c r="O23" s="16">
        <f t="shared" si="31"/>
        <v>0</v>
      </c>
      <c r="P23" s="86">
        <f t="shared" si="32"/>
        <v>0</v>
      </c>
      <c r="Q23" s="16">
        <f t="shared" si="33"/>
        <v>0</v>
      </c>
      <c r="R23" s="16">
        <f t="shared" si="34"/>
        <v>0</v>
      </c>
      <c r="S23" s="17">
        <f t="shared" si="35"/>
        <v>0</v>
      </c>
    </row>
    <row r="24" spans="1:22" ht="15.6" x14ac:dyDescent="0.3">
      <c r="A24" s="12"/>
      <c r="B24" s="62">
        <v>3</v>
      </c>
      <c r="C24" s="62" t="s">
        <v>249</v>
      </c>
      <c r="D24" s="63" t="s">
        <v>16</v>
      </c>
      <c r="E24" s="106">
        <v>43.6</v>
      </c>
      <c r="F24" s="32">
        <v>6</v>
      </c>
      <c r="G24" s="84"/>
      <c r="H24" s="15">
        <f t="shared" si="24"/>
        <v>0</v>
      </c>
      <c r="I24" s="16">
        <f t="shared" si="25"/>
        <v>0</v>
      </c>
      <c r="J24" s="16">
        <f t="shared" si="26"/>
        <v>0</v>
      </c>
      <c r="K24" s="16">
        <f t="shared" si="27"/>
        <v>0</v>
      </c>
      <c r="L24" s="16">
        <f t="shared" si="28"/>
        <v>0</v>
      </c>
      <c r="M24" s="16">
        <f t="shared" si="29"/>
        <v>0</v>
      </c>
      <c r="N24" s="16">
        <f t="shared" si="30"/>
        <v>0</v>
      </c>
      <c r="O24" s="16">
        <f t="shared" si="31"/>
        <v>0</v>
      </c>
      <c r="P24" s="16">
        <f t="shared" si="32"/>
        <v>0</v>
      </c>
      <c r="Q24" s="16">
        <f t="shared" si="33"/>
        <v>6</v>
      </c>
      <c r="R24" s="16">
        <f t="shared" si="34"/>
        <v>0</v>
      </c>
      <c r="S24" s="17">
        <f t="shared" si="35"/>
        <v>0</v>
      </c>
    </row>
    <row r="25" spans="1:22" ht="15.6" x14ac:dyDescent="0.3">
      <c r="A25" s="12"/>
      <c r="B25" s="62">
        <v>4</v>
      </c>
      <c r="C25" s="62" t="s">
        <v>250</v>
      </c>
      <c r="D25" s="63" t="s">
        <v>12</v>
      </c>
      <c r="E25" s="106">
        <v>43.8</v>
      </c>
      <c r="F25" s="32">
        <v>5</v>
      </c>
      <c r="G25" s="84"/>
      <c r="H25" s="15">
        <f t="shared" si="24"/>
        <v>0</v>
      </c>
      <c r="I25" s="16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28"/>
        <v>0</v>
      </c>
      <c r="M25" s="16">
        <f t="shared" si="29"/>
        <v>5</v>
      </c>
      <c r="N25" s="16">
        <f t="shared" si="30"/>
        <v>0</v>
      </c>
      <c r="O25" s="16">
        <f t="shared" si="31"/>
        <v>0</v>
      </c>
      <c r="P25" s="16">
        <f t="shared" si="32"/>
        <v>0</v>
      </c>
      <c r="Q25" s="16">
        <f t="shared" si="33"/>
        <v>0</v>
      </c>
      <c r="R25" s="16">
        <f t="shared" si="34"/>
        <v>0</v>
      </c>
      <c r="S25" s="17">
        <f t="shared" si="35"/>
        <v>0</v>
      </c>
    </row>
    <row r="26" spans="1:22" ht="15.6" x14ac:dyDescent="0.3">
      <c r="A26" s="12"/>
      <c r="B26" s="62">
        <v>5</v>
      </c>
      <c r="C26" s="62" t="s">
        <v>251</v>
      </c>
      <c r="D26" s="63" t="s">
        <v>8</v>
      </c>
      <c r="E26" s="106">
        <v>43.8</v>
      </c>
      <c r="F26" s="32">
        <v>5</v>
      </c>
      <c r="G26" s="84"/>
      <c r="H26" s="15">
        <f t="shared" si="24"/>
        <v>0</v>
      </c>
      <c r="I26" s="16">
        <f t="shared" si="25"/>
        <v>5</v>
      </c>
      <c r="J26" s="16">
        <f t="shared" si="26"/>
        <v>0</v>
      </c>
      <c r="K26" s="16">
        <f t="shared" si="27"/>
        <v>0</v>
      </c>
      <c r="L26" s="16">
        <f t="shared" si="28"/>
        <v>0</v>
      </c>
      <c r="M26" s="16">
        <f t="shared" si="29"/>
        <v>0</v>
      </c>
      <c r="N26" s="16">
        <f t="shared" si="30"/>
        <v>0</v>
      </c>
      <c r="O26" s="16">
        <f t="shared" si="31"/>
        <v>0</v>
      </c>
      <c r="P26" s="16">
        <f t="shared" si="32"/>
        <v>0</v>
      </c>
      <c r="Q26" s="16">
        <f t="shared" si="33"/>
        <v>0</v>
      </c>
      <c r="R26" s="16">
        <f t="shared" si="34"/>
        <v>0</v>
      </c>
      <c r="S26" s="17">
        <f t="shared" si="35"/>
        <v>0</v>
      </c>
      <c r="V26" s="87"/>
    </row>
    <row r="27" spans="1:22" ht="15.6" x14ac:dyDescent="0.3">
      <c r="A27" s="12"/>
      <c r="B27" s="62">
        <v>6</v>
      </c>
      <c r="C27" s="62" t="s">
        <v>252</v>
      </c>
      <c r="D27" s="63" t="s">
        <v>14</v>
      </c>
      <c r="E27" s="106">
        <v>44.6</v>
      </c>
      <c r="F27" s="32">
        <v>3</v>
      </c>
      <c r="G27" s="84"/>
      <c r="H27" s="15">
        <f t="shared" si="24"/>
        <v>0</v>
      </c>
      <c r="I27" s="16">
        <f t="shared" si="25"/>
        <v>0</v>
      </c>
      <c r="J27" s="16">
        <f t="shared" si="26"/>
        <v>0</v>
      </c>
      <c r="K27" s="16">
        <f t="shared" si="27"/>
        <v>0</v>
      </c>
      <c r="L27" s="16">
        <f t="shared" si="28"/>
        <v>0</v>
      </c>
      <c r="M27" s="16">
        <f t="shared" si="29"/>
        <v>0</v>
      </c>
      <c r="N27" s="16">
        <f t="shared" si="30"/>
        <v>0</v>
      </c>
      <c r="O27" s="16">
        <f t="shared" si="31"/>
        <v>3</v>
      </c>
      <c r="P27" s="16">
        <f t="shared" si="32"/>
        <v>0</v>
      </c>
      <c r="Q27" s="16">
        <f t="shared" si="33"/>
        <v>0</v>
      </c>
      <c r="R27" s="16">
        <f t="shared" si="34"/>
        <v>0</v>
      </c>
      <c r="S27" s="17">
        <f t="shared" si="35"/>
        <v>0</v>
      </c>
    </row>
    <row r="28" spans="1:22" ht="15.6" x14ac:dyDescent="0.3">
      <c r="A28" s="12"/>
      <c r="B28" s="62">
        <v>7</v>
      </c>
      <c r="C28" s="62" t="s">
        <v>86</v>
      </c>
      <c r="D28" s="63" t="s">
        <v>15</v>
      </c>
      <c r="E28" s="106">
        <v>44.9</v>
      </c>
      <c r="F28" s="32">
        <v>2</v>
      </c>
      <c r="G28" s="84"/>
      <c r="H28" s="15">
        <f t="shared" si="24"/>
        <v>0</v>
      </c>
      <c r="I28" s="16">
        <f t="shared" si="25"/>
        <v>0</v>
      </c>
      <c r="J28" s="16">
        <f t="shared" si="26"/>
        <v>0</v>
      </c>
      <c r="K28" s="16">
        <f t="shared" si="27"/>
        <v>0</v>
      </c>
      <c r="L28" s="16">
        <f t="shared" si="28"/>
        <v>0</v>
      </c>
      <c r="M28" s="16">
        <f t="shared" si="29"/>
        <v>0</v>
      </c>
      <c r="N28" s="16">
        <f t="shared" si="30"/>
        <v>0</v>
      </c>
      <c r="O28" s="16">
        <f t="shared" si="31"/>
        <v>0</v>
      </c>
      <c r="P28" s="16">
        <f t="shared" si="32"/>
        <v>2</v>
      </c>
      <c r="Q28" s="16">
        <f t="shared" si="33"/>
        <v>0</v>
      </c>
      <c r="R28" s="16">
        <f t="shared" si="34"/>
        <v>0</v>
      </c>
      <c r="S28" s="17">
        <f t="shared" si="35"/>
        <v>0</v>
      </c>
    </row>
    <row r="29" spans="1:22" ht="15.6" x14ac:dyDescent="0.3">
      <c r="A29" s="12"/>
      <c r="B29" s="62">
        <v>8</v>
      </c>
      <c r="C29" s="62" t="s">
        <v>244</v>
      </c>
      <c r="D29" s="63" t="s">
        <v>18</v>
      </c>
      <c r="E29" s="106">
        <v>46.2</v>
      </c>
      <c r="F29" s="32">
        <v>1</v>
      </c>
      <c r="G29" s="84"/>
      <c r="H29" s="15">
        <f t="shared" si="24"/>
        <v>0</v>
      </c>
      <c r="I29" s="16">
        <f t="shared" si="25"/>
        <v>0</v>
      </c>
      <c r="J29" s="16">
        <f t="shared" si="26"/>
        <v>0</v>
      </c>
      <c r="K29" s="16">
        <f t="shared" si="27"/>
        <v>0</v>
      </c>
      <c r="L29" s="16">
        <f t="shared" si="28"/>
        <v>0</v>
      </c>
      <c r="M29" s="16">
        <f t="shared" si="29"/>
        <v>0</v>
      </c>
      <c r="N29" s="16">
        <f t="shared" si="30"/>
        <v>0</v>
      </c>
      <c r="O29" s="16">
        <f t="shared" si="31"/>
        <v>0</v>
      </c>
      <c r="P29" s="16">
        <f t="shared" si="32"/>
        <v>0</v>
      </c>
      <c r="Q29" s="16">
        <f t="shared" si="33"/>
        <v>0</v>
      </c>
      <c r="R29" s="16">
        <f t="shared" si="34"/>
        <v>0</v>
      </c>
      <c r="S29" s="17">
        <f t="shared" si="35"/>
        <v>1</v>
      </c>
    </row>
    <row r="30" spans="1:22" ht="16.2" thickBot="1" x14ac:dyDescent="0.35">
      <c r="D30" s="77"/>
      <c r="F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V30" s="85"/>
    </row>
    <row r="31" spans="1:22" ht="15.6" x14ac:dyDescent="0.3">
      <c r="A31" s="29" t="s">
        <v>33</v>
      </c>
      <c r="B31" s="74" t="s">
        <v>20</v>
      </c>
      <c r="C31" s="74" t="s">
        <v>3</v>
      </c>
      <c r="D31" s="75" t="s">
        <v>4</v>
      </c>
      <c r="E31" s="75" t="s">
        <v>5</v>
      </c>
      <c r="F31" s="30" t="s">
        <v>6</v>
      </c>
      <c r="G31" s="84"/>
      <c r="H31" s="8" t="s">
        <v>7</v>
      </c>
      <c r="I31" s="9" t="s">
        <v>8</v>
      </c>
      <c r="J31" s="9" t="s">
        <v>9</v>
      </c>
      <c r="K31" s="9" t="s">
        <v>10</v>
      </c>
      <c r="L31" s="9" t="s">
        <v>11</v>
      </c>
      <c r="M31" s="9" t="s">
        <v>12</v>
      </c>
      <c r="N31" s="9" t="s">
        <v>13</v>
      </c>
      <c r="O31" s="9" t="s">
        <v>14</v>
      </c>
      <c r="P31" s="9" t="s">
        <v>15</v>
      </c>
      <c r="Q31" s="9" t="s">
        <v>16</v>
      </c>
      <c r="R31" s="9" t="s">
        <v>17</v>
      </c>
      <c r="S31" s="10" t="s">
        <v>18</v>
      </c>
    </row>
    <row r="32" spans="1:22" ht="15.6" x14ac:dyDescent="0.3">
      <c r="A32" s="31"/>
      <c r="B32" s="62">
        <v>1</v>
      </c>
      <c r="C32" s="62" t="s">
        <v>66</v>
      </c>
      <c r="D32" s="63" t="s">
        <v>14</v>
      </c>
      <c r="E32" s="106" t="s">
        <v>253</v>
      </c>
      <c r="F32" s="32">
        <v>8</v>
      </c>
      <c r="G32" s="84"/>
      <c r="H32" s="15">
        <f t="shared" ref="H32:H39" si="36">IF($D32="bi", $F32,)</f>
        <v>0</v>
      </c>
      <c r="I32" s="16">
        <f t="shared" ref="I32:I39" si="37">IF($D32="br", $F32,)</f>
        <v>0</v>
      </c>
      <c r="J32" s="16">
        <f t="shared" ref="J32:J39" si="38">IF($D32="ch", $F32,)</f>
        <v>0</v>
      </c>
      <c r="K32" s="16">
        <f t="shared" ref="K32:K39" si="39">IF($D32="ki", $F32,)</f>
        <v>0</v>
      </c>
      <c r="L32" s="16">
        <f t="shared" ref="L32:L39" si="40">IF($D32="ho", $F32,)</f>
        <v>0</v>
      </c>
      <c r="M32" s="16">
        <f t="shared" ref="M32:M39" si="41">IF($D32="il", $F32,)</f>
        <v>0</v>
      </c>
      <c r="N32" s="16">
        <f t="shared" ref="N32:N39" si="42">IF($D32="pk", $F32,)</f>
        <v>0</v>
      </c>
      <c r="O32" s="16">
        <f t="shared" ref="O32:O39" si="43">IF($D32="pi", $F32,)</f>
        <v>8</v>
      </c>
      <c r="P32" s="16">
        <f t="shared" ref="P32:P39" si="44">IF($D32="sh", $F32,)</f>
        <v>0</v>
      </c>
      <c r="Q32" s="16">
        <f t="shared" ref="Q32:Q39" si="45">IF($D32="sm", $F32,)</f>
        <v>0</v>
      </c>
      <c r="R32" s="16">
        <f t="shared" ref="R32:R39" si="46">IF($D32="to", $F32,)</f>
        <v>0</v>
      </c>
      <c r="S32" s="17">
        <f t="shared" ref="S32:S39" si="47">IF($D32="wb", $F32,)</f>
        <v>0</v>
      </c>
    </row>
    <row r="33" spans="1:19" ht="15.6" x14ac:dyDescent="0.3">
      <c r="A33" s="31"/>
      <c r="B33" s="62">
        <v>2</v>
      </c>
      <c r="C33" s="62" t="s">
        <v>98</v>
      </c>
      <c r="D33" s="63" t="s">
        <v>8</v>
      </c>
      <c r="E33" s="106" t="s">
        <v>254</v>
      </c>
      <c r="F33" s="32">
        <v>7</v>
      </c>
      <c r="G33" s="84"/>
      <c r="H33" s="15">
        <f t="shared" si="36"/>
        <v>0</v>
      </c>
      <c r="I33" s="16">
        <f t="shared" si="37"/>
        <v>7</v>
      </c>
      <c r="J33" s="16">
        <f t="shared" si="38"/>
        <v>0</v>
      </c>
      <c r="K33" s="16">
        <f t="shared" si="39"/>
        <v>0</v>
      </c>
      <c r="L33" s="16">
        <f t="shared" si="40"/>
        <v>0</v>
      </c>
      <c r="M33" s="16">
        <f t="shared" si="41"/>
        <v>0</v>
      </c>
      <c r="N33" s="16">
        <f t="shared" si="42"/>
        <v>0</v>
      </c>
      <c r="O33" s="16">
        <f t="shared" si="43"/>
        <v>0</v>
      </c>
      <c r="P33" s="16">
        <f t="shared" si="44"/>
        <v>0</v>
      </c>
      <c r="Q33" s="16">
        <f t="shared" si="45"/>
        <v>0</v>
      </c>
      <c r="R33" s="16">
        <f t="shared" si="46"/>
        <v>0</v>
      </c>
      <c r="S33" s="17">
        <f t="shared" si="47"/>
        <v>0</v>
      </c>
    </row>
    <row r="34" spans="1:19" ht="15.6" x14ac:dyDescent="0.3">
      <c r="A34" s="12"/>
      <c r="B34" s="62">
        <v>3</v>
      </c>
      <c r="C34" s="62" t="s">
        <v>121</v>
      </c>
      <c r="D34" s="63" t="s">
        <v>8</v>
      </c>
      <c r="E34" s="106" t="s">
        <v>255</v>
      </c>
      <c r="F34" s="32">
        <v>6</v>
      </c>
      <c r="G34" s="84"/>
      <c r="H34" s="15">
        <f t="shared" si="36"/>
        <v>0</v>
      </c>
      <c r="I34" s="16">
        <f t="shared" si="37"/>
        <v>6</v>
      </c>
      <c r="J34" s="16">
        <f t="shared" si="38"/>
        <v>0</v>
      </c>
      <c r="K34" s="16">
        <f t="shared" si="39"/>
        <v>0</v>
      </c>
      <c r="L34" s="16">
        <f t="shared" si="40"/>
        <v>0</v>
      </c>
      <c r="M34" s="16">
        <f t="shared" si="41"/>
        <v>0</v>
      </c>
      <c r="N34" s="16">
        <f t="shared" si="42"/>
        <v>0</v>
      </c>
      <c r="O34" s="16">
        <f t="shared" si="43"/>
        <v>0</v>
      </c>
      <c r="P34" s="16">
        <f t="shared" si="44"/>
        <v>0</v>
      </c>
      <c r="Q34" s="16">
        <f t="shared" si="45"/>
        <v>0</v>
      </c>
      <c r="R34" s="16">
        <f t="shared" si="46"/>
        <v>0</v>
      </c>
      <c r="S34" s="17">
        <f t="shared" si="47"/>
        <v>0</v>
      </c>
    </row>
    <row r="35" spans="1:19" ht="15.6" x14ac:dyDescent="0.3">
      <c r="A35" s="12"/>
      <c r="B35" s="62">
        <v>4</v>
      </c>
      <c r="C35" s="62" t="s">
        <v>256</v>
      </c>
      <c r="D35" s="63" t="s">
        <v>7</v>
      </c>
      <c r="E35" s="106" t="s">
        <v>257</v>
      </c>
      <c r="F35" s="32">
        <v>5</v>
      </c>
      <c r="G35" s="84"/>
      <c r="H35" s="15">
        <f t="shared" si="36"/>
        <v>5</v>
      </c>
      <c r="I35" s="16">
        <f t="shared" si="37"/>
        <v>0</v>
      </c>
      <c r="J35" s="16">
        <f t="shared" si="38"/>
        <v>0</v>
      </c>
      <c r="K35" s="16">
        <f t="shared" si="39"/>
        <v>0</v>
      </c>
      <c r="L35" s="16">
        <f t="shared" si="40"/>
        <v>0</v>
      </c>
      <c r="M35" s="16">
        <f t="shared" si="41"/>
        <v>0</v>
      </c>
      <c r="N35" s="16">
        <f t="shared" si="42"/>
        <v>0</v>
      </c>
      <c r="O35" s="16">
        <f t="shared" si="43"/>
        <v>0</v>
      </c>
      <c r="P35" s="16">
        <f t="shared" si="44"/>
        <v>0</v>
      </c>
      <c r="Q35" s="16">
        <f t="shared" si="45"/>
        <v>0</v>
      </c>
      <c r="R35" s="16">
        <f t="shared" si="46"/>
        <v>0</v>
      </c>
      <c r="S35" s="17">
        <f t="shared" si="47"/>
        <v>0</v>
      </c>
    </row>
    <row r="36" spans="1:19" ht="15.6" x14ac:dyDescent="0.3">
      <c r="A36" s="12"/>
      <c r="B36" s="62">
        <v>5</v>
      </c>
      <c r="C36" s="62" t="s">
        <v>258</v>
      </c>
      <c r="D36" s="63" t="s">
        <v>13</v>
      </c>
      <c r="E36" s="106" t="s">
        <v>259</v>
      </c>
      <c r="F36" s="32">
        <v>4</v>
      </c>
      <c r="G36" s="84"/>
      <c r="H36" s="15">
        <f t="shared" si="36"/>
        <v>0</v>
      </c>
      <c r="I36" s="16">
        <f t="shared" si="37"/>
        <v>0</v>
      </c>
      <c r="J36" s="16">
        <f t="shared" si="38"/>
        <v>0</v>
      </c>
      <c r="K36" s="16">
        <f t="shared" si="39"/>
        <v>0</v>
      </c>
      <c r="L36" s="16">
        <f t="shared" si="40"/>
        <v>0</v>
      </c>
      <c r="M36" s="16">
        <f t="shared" si="41"/>
        <v>0</v>
      </c>
      <c r="N36" s="16">
        <f t="shared" si="42"/>
        <v>4</v>
      </c>
      <c r="O36" s="16">
        <f t="shared" si="43"/>
        <v>0</v>
      </c>
      <c r="P36" s="16">
        <f t="shared" si="44"/>
        <v>0</v>
      </c>
      <c r="Q36" s="16">
        <f t="shared" si="45"/>
        <v>0</v>
      </c>
      <c r="R36" s="16">
        <f t="shared" si="46"/>
        <v>0</v>
      </c>
      <c r="S36" s="17">
        <f t="shared" si="47"/>
        <v>0</v>
      </c>
    </row>
    <row r="37" spans="1:19" ht="15.6" x14ac:dyDescent="0.3">
      <c r="A37" s="12"/>
      <c r="B37" s="62">
        <v>6</v>
      </c>
      <c r="C37" s="62" t="s">
        <v>54</v>
      </c>
      <c r="D37" s="63" t="s">
        <v>18</v>
      </c>
      <c r="E37" s="106" t="s">
        <v>260</v>
      </c>
      <c r="F37" s="32">
        <v>3</v>
      </c>
      <c r="G37" s="84"/>
      <c r="H37" s="15">
        <f t="shared" si="36"/>
        <v>0</v>
      </c>
      <c r="I37" s="16">
        <f t="shared" si="37"/>
        <v>0</v>
      </c>
      <c r="J37" s="16">
        <f t="shared" si="38"/>
        <v>0</v>
      </c>
      <c r="K37" s="16">
        <f t="shared" si="39"/>
        <v>0</v>
      </c>
      <c r="L37" s="16">
        <f t="shared" si="40"/>
        <v>0</v>
      </c>
      <c r="M37" s="16">
        <f t="shared" si="41"/>
        <v>0</v>
      </c>
      <c r="N37" s="16">
        <f t="shared" si="42"/>
        <v>0</v>
      </c>
      <c r="O37" s="16">
        <f t="shared" si="43"/>
        <v>0</v>
      </c>
      <c r="P37" s="16">
        <f t="shared" si="44"/>
        <v>0</v>
      </c>
      <c r="Q37" s="16">
        <f t="shared" si="45"/>
        <v>0</v>
      </c>
      <c r="R37" s="16">
        <f t="shared" si="46"/>
        <v>0</v>
      </c>
      <c r="S37" s="17">
        <f t="shared" si="47"/>
        <v>3</v>
      </c>
    </row>
    <row r="38" spans="1:19" ht="15.6" x14ac:dyDescent="0.3">
      <c r="A38" s="12"/>
      <c r="B38" s="62">
        <v>7</v>
      </c>
      <c r="C38" s="62" t="s">
        <v>249</v>
      </c>
      <c r="D38" s="63" t="s">
        <v>16</v>
      </c>
      <c r="E38" s="106" t="s">
        <v>261</v>
      </c>
      <c r="F38" s="32">
        <v>2</v>
      </c>
      <c r="G38" s="84"/>
      <c r="H38" s="15">
        <f t="shared" si="36"/>
        <v>0</v>
      </c>
      <c r="I38" s="16">
        <f t="shared" si="37"/>
        <v>0</v>
      </c>
      <c r="J38" s="16">
        <f t="shared" si="38"/>
        <v>0</v>
      </c>
      <c r="K38" s="16">
        <f t="shared" si="39"/>
        <v>0</v>
      </c>
      <c r="L38" s="16">
        <f t="shared" si="40"/>
        <v>0</v>
      </c>
      <c r="M38" s="16">
        <f t="shared" si="41"/>
        <v>0</v>
      </c>
      <c r="N38" s="16">
        <f t="shared" si="42"/>
        <v>0</v>
      </c>
      <c r="O38" s="16">
        <f t="shared" si="43"/>
        <v>0</v>
      </c>
      <c r="P38" s="16">
        <f t="shared" si="44"/>
        <v>0</v>
      </c>
      <c r="Q38" s="16">
        <f t="shared" si="45"/>
        <v>2</v>
      </c>
      <c r="R38" s="16">
        <f t="shared" si="46"/>
        <v>0</v>
      </c>
      <c r="S38" s="17">
        <f t="shared" si="47"/>
        <v>0</v>
      </c>
    </row>
    <row r="39" spans="1:19" ht="16.2" thickBot="1" x14ac:dyDescent="0.35">
      <c r="A39" s="12"/>
      <c r="B39" s="62">
        <v>8</v>
      </c>
      <c r="C39" s="62" t="s">
        <v>119</v>
      </c>
      <c r="D39" s="63" t="s">
        <v>18</v>
      </c>
      <c r="E39" s="106" t="s">
        <v>262</v>
      </c>
      <c r="F39" s="32">
        <v>1</v>
      </c>
      <c r="G39" s="84"/>
      <c r="H39" s="23">
        <f t="shared" si="36"/>
        <v>0</v>
      </c>
      <c r="I39" s="24">
        <f t="shared" si="37"/>
        <v>0</v>
      </c>
      <c r="J39" s="24">
        <f t="shared" si="38"/>
        <v>0</v>
      </c>
      <c r="K39" s="24">
        <f t="shared" si="39"/>
        <v>0</v>
      </c>
      <c r="L39" s="24">
        <f t="shared" si="40"/>
        <v>0</v>
      </c>
      <c r="M39" s="24">
        <f t="shared" si="41"/>
        <v>0</v>
      </c>
      <c r="N39" s="24">
        <f t="shared" si="42"/>
        <v>0</v>
      </c>
      <c r="O39" s="24">
        <f t="shared" si="43"/>
        <v>0</v>
      </c>
      <c r="P39" s="24">
        <f t="shared" si="44"/>
        <v>0</v>
      </c>
      <c r="Q39" s="24">
        <f t="shared" si="45"/>
        <v>0</v>
      </c>
      <c r="R39" s="24">
        <f t="shared" si="46"/>
        <v>0</v>
      </c>
      <c r="S39" s="25">
        <f t="shared" si="47"/>
        <v>1</v>
      </c>
    </row>
    <row r="41" spans="1:19" ht="15.6" x14ac:dyDescent="0.3">
      <c r="A41" s="29" t="s">
        <v>33</v>
      </c>
      <c r="B41" s="74" t="s">
        <v>21</v>
      </c>
      <c r="C41" s="74" t="s">
        <v>3</v>
      </c>
      <c r="D41" s="75" t="s">
        <v>4</v>
      </c>
      <c r="E41" s="75" t="s">
        <v>5</v>
      </c>
      <c r="F41" s="30" t="s">
        <v>6</v>
      </c>
      <c r="G41" s="84"/>
      <c r="H41" s="8" t="s">
        <v>7</v>
      </c>
      <c r="I41" s="9" t="s">
        <v>8</v>
      </c>
      <c r="J41" s="9" t="s">
        <v>9</v>
      </c>
      <c r="K41" s="9" t="s">
        <v>10</v>
      </c>
      <c r="L41" s="9" t="s">
        <v>11</v>
      </c>
      <c r="M41" s="9" t="s">
        <v>12</v>
      </c>
      <c r="N41" s="9" t="s">
        <v>13</v>
      </c>
      <c r="O41" s="9" t="s">
        <v>14</v>
      </c>
      <c r="P41" s="9" t="s">
        <v>15</v>
      </c>
      <c r="Q41" s="9" t="s">
        <v>16</v>
      </c>
      <c r="R41" s="9" t="s">
        <v>17</v>
      </c>
      <c r="S41" s="10" t="s">
        <v>18</v>
      </c>
    </row>
    <row r="42" spans="1:19" ht="15.6" x14ac:dyDescent="0.3">
      <c r="A42" s="31"/>
      <c r="B42" s="62">
        <v>1</v>
      </c>
      <c r="C42" s="62" t="s">
        <v>136</v>
      </c>
      <c r="D42" s="63" t="s">
        <v>7</v>
      </c>
      <c r="E42" s="106" t="s">
        <v>263</v>
      </c>
      <c r="F42" s="32">
        <v>8</v>
      </c>
      <c r="G42" s="84"/>
      <c r="H42" s="15">
        <f t="shared" ref="H42:H49" si="48">IF($D42="bi", $F42,)</f>
        <v>8</v>
      </c>
      <c r="I42" s="16">
        <f t="shared" ref="I42:I49" si="49">IF($D42="br", $F42,)</f>
        <v>0</v>
      </c>
      <c r="J42" s="16">
        <f t="shared" ref="J42:J49" si="50">IF($D42="ch", $F42,)</f>
        <v>0</v>
      </c>
      <c r="K42" s="16">
        <f t="shared" ref="K42:K49" si="51">IF($D42="ki", $F42,)</f>
        <v>0</v>
      </c>
      <c r="L42" s="16">
        <f t="shared" ref="L42:L49" si="52">IF($D42="ho", $F42,)</f>
        <v>0</v>
      </c>
      <c r="M42" s="16">
        <f t="shared" ref="M42:M49" si="53">IF($D42="il", $F42,)</f>
        <v>0</v>
      </c>
      <c r="N42" s="16">
        <f t="shared" ref="N42:N49" si="54">IF($D42="pk", $F42,)</f>
        <v>0</v>
      </c>
      <c r="O42" s="16">
        <f t="shared" ref="O42:O49" si="55">IF($D42="pi", $F42,)</f>
        <v>0</v>
      </c>
      <c r="P42" s="16">
        <f t="shared" ref="P42:P49" si="56">IF($D42="sh", $F42,)</f>
        <v>0</v>
      </c>
      <c r="Q42" s="16">
        <f t="shared" ref="Q42:Q49" si="57">IF($D42="sm", $F42,)</f>
        <v>0</v>
      </c>
      <c r="R42" s="16">
        <f t="shared" ref="R42:R49" si="58">IF($D42="to", $F42,)</f>
        <v>0</v>
      </c>
      <c r="S42" s="17">
        <f t="shared" ref="S42:S49" si="59">IF($D42="wb", $F42,)</f>
        <v>0</v>
      </c>
    </row>
    <row r="43" spans="1:19" ht="15.6" x14ac:dyDescent="0.3">
      <c r="A43" s="31"/>
      <c r="B43" s="62">
        <v>2</v>
      </c>
      <c r="C43" s="62" t="s">
        <v>264</v>
      </c>
      <c r="D43" s="63" t="s">
        <v>18</v>
      </c>
      <c r="E43" s="106" t="s">
        <v>514</v>
      </c>
      <c r="F43" s="32">
        <v>7</v>
      </c>
      <c r="G43" s="84"/>
      <c r="H43" s="15">
        <f t="shared" si="48"/>
        <v>0</v>
      </c>
      <c r="I43" s="16">
        <f t="shared" si="49"/>
        <v>0</v>
      </c>
      <c r="J43" s="16">
        <f t="shared" si="50"/>
        <v>0</v>
      </c>
      <c r="K43" s="16">
        <f t="shared" si="51"/>
        <v>0</v>
      </c>
      <c r="L43" s="16">
        <f t="shared" si="52"/>
        <v>0</v>
      </c>
      <c r="M43" s="16">
        <f t="shared" si="53"/>
        <v>0</v>
      </c>
      <c r="N43" s="16">
        <f t="shared" si="54"/>
        <v>0</v>
      </c>
      <c r="O43" s="16">
        <f t="shared" si="55"/>
        <v>0</v>
      </c>
      <c r="P43" s="16">
        <f t="shared" si="56"/>
        <v>0</v>
      </c>
      <c r="Q43" s="16">
        <f t="shared" si="57"/>
        <v>0</v>
      </c>
      <c r="R43" s="16">
        <f t="shared" si="58"/>
        <v>0</v>
      </c>
      <c r="S43" s="17">
        <f t="shared" si="59"/>
        <v>7</v>
      </c>
    </row>
    <row r="44" spans="1:19" ht="15.6" x14ac:dyDescent="0.3">
      <c r="A44" s="12"/>
      <c r="B44" s="62">
        <v>3</v>
      </c>
      <c r="C44" s="62" t="s">
        <v>265</v>
      </c>
      <c r="D44" s="63" t="s">
        <v>13</v>
      </c>
      <c r="E44" s="186" t="s">
        <v>515</v>
      </c>
      <c r="F44" s="32">
        <v>6</v>
      </c>
      <c r="G44" s="84"/>
      <c r="H44" s="15">
        <f t="shared" si="48"/>
        <v>0</v>
      </c>
      <c r="I44" s="16">
        <f t="shared" si="49"/>
        <v>0</v>
      </c>
      <c r="J44" s="16">
        <f t="shared" si="50"/>
        <v>0</v>
      </c>
      <c r="K44" s="16">
        <f t="shared" si="51"/>
        <v>0</v>
      </c>
      <c r="L44" s="16">
        <f t="shared" si="52"/>
        <v>0</v>
      </c>
      <c r="M44" s="16">
        <f t="shared" si="53"/>
        <v>0</v>
      </c>
      <c r="N44" s="16">
        <f t="shared" si="54"/>
        <v>6</v>
      </c>
      <c r="O44" s="16">
        <f t="shared" si="55"/>
        <v>0</v>
      </c>
      <c r="P44" s="16">
        <f t="shared" si="56"/>
        <v>0</v>
      </c>
      <c r="Q44" s="16">
        <f t="shared" si="57"/>
        <v>0</v>
      </c>
      <c r="R44" s="16">
        <f t="shared" si="58"/>
        <v>0</v>
      </c>
      <c r="S44" s="17">
        <f t="shared" si="59"/>
        <v>0</v>
      </c>
    </row>
    <row r="45" spans="1:19" ht="15.6" x14ac:dyDescent="0.3">
      <c r="A45" s="12"/>
      <c r="B45" s="62">
        <v>4</v>
      </c>
      <c r="C45" s="62" t="s">
        <v>123</v>
      </c>
      <c r="D45" s="63" t="s">
        <v>8</v>
      </c>
      <c r="E45" s="106" t="s">
        <v>266</v>
      </c>
      <c r="F45" s="32">
        <v>5</v>
      </c>
      <c r="G45" s="84"/>
      <c r="H45" s="15">
        <f t="shared" si="48"/>
        <v>0</v>
      </c>
      <c r="I45" s="16">
        <f t="shared" si="49"/>
        <v>5</v>
      </c>
      <c r="J45" s="16">
        <f t="shared" si="50"/>
        <v>0</v>
      </c>
      <c r="K45" s="16">
        <f t="shared" si="51"/>
        <v>0</v>
      </c>
      <c r="L45" s="16">
        <f t="shared" si="52"/>
        <v>0</v>
      </c>
      <c r="M45" s="16">
        <f t="shared" si="53"/>
        <v>0</v>
      </c>
      <c r="N45" s="16">
        <f t="shared" si="54"/>
        <v>0</v>
      </c>
      <c r="O45" s="16">
        <f t="shared" si="55"/>
        <v>0</v>
      </c>
      <c r="P45" s="16">
        <f t="shared" si="56"/>
        <v>0</v>
      </c>
      <c r="Q45" s="16">
        <f t="shared" si="57"/>
        <v>0</v>
      </c>
      <c r="R45" s="16">
        <f t="shared" si="58"/>
        <v>0</v>
      </c>
      <c r="S45" s="17">
        <f t="shared" si="59"/>
        <v>0</v>
      </c>
    </row>
    <row r="46" spans="1:19" ht="15.6" x14ac:dyDescent="0.3">
      <c r="A46" s="12"/>
      <c r="B46" s="62">
        <v>5</v>
      </c>
      <c r="C46" s="62" t="s">
        <v>267</v>
      </c>
      <c r="D46" s="63" t="s">
        <v>18</v>
      </c>
      <c r="E46" s="106" t="s">
        <v>516</v>
      </c>
      <c r="F46" s="32">
        <v>4</v>
      </c>
      <c r="G46" s="84"/>
      <c r="H46" s="15">
        <f t="shared" si="48"/>
        <v>0</v>
      </c>
      <c r="I46" s="16">
        <f t="shared" si="49"/>
        <v>0</v>
      </c>
      <c r="J46" s="16">
        <f t="shared" si="50"/>
        <v>0</v>
      </c>
      <c r="K46" s="16">
        <f t="shared" si="51"/>
        <v>0</v>
      </c>
      <c r="L46" s="16">
        <f t="shared" si="52"/>
        <v>0</v>
      </c>
      <c r="M46" s="16">
        <f t="shared" si="53"/>
        <v>0</v>
      </c>
      <c r="N46" s="16">
        <f t="shared" si="54"/>
        <v>0</v>
      </c>
      <c r="O46" s="16">
        <f t="shared" si="55"/>
        <v>0</v>
      </c>
      <c r="P46" s="16">
        <f t="shared" si="56"/>
        <v>0</v>
      </c>
      <c r="Q46" s="16">
        <f t="shared" si="57"/>
        <v>0</v>
      </c>
      <c r="R46" s="16">
        <f t="shared" si="58"/>
        <v>0</v>
      </c>
      <c r="S46" s="17">
        <f t="shared" si="59"/>
        <v>4</v>
      </c>
    </row>
    <row r="47" spans="1:19" ht="15.6" x14ac:dyDescent="0.3">
      <c r="A47" s="12">
        <v>1</v>
      </c>
      <c r="B47" s="62">
        <v>6</v>
      </c>
      <c r="C47" s="62" t="s">
        <v>268</v>
      </c>
      <c r="D47" s="63" t="s">
        <v>11</v>
      </c>
      <c r="E47" s="106" t="s">
        <v>517</v>
      </c>
      <c r="F47" s="32">
        <v>3</v>
      </c>
      <c r="G47" s="84"/>
      <c r="H47" s="15">
        <f t="shared" si="48"/>
        <v>0</v>
      </c>
      <c r="I47" s="16">
        <f t="shared" si="49"/>
        <v>0</v>
      </c>
      <c r="J47" s="16">
        <f t="shared" si="50"/>
        <v>0</v>
      </c>
      <c r="K47" s="16">
        <f t="shared" si="51"/>
        <v>0</v>
      </c>
      <c r="L47" s="16">
        <f t="shared" si="52"/>
        <v>3</v>
      </c>
      <c r="M47" s="16">
        <f t="shared" si="53"/>
        <v>0</v>
      </c>
      <c r="N47" s="16">
        <f t="shared" si="54"/>
        <v>0</v>
      </c>
      <c r="O47" s="16">
        <f t="shared" si="55"/>
        <v>0</v>
      </c>
      <c r="P47" s="16">
        <f t="shared" si="56"/>
        <v>0</v>
      </c>
      <c r="Q47" s="16">
        <f t="shared" si="57"/>
        <v>0</v>
      </c>
      <c r="R47" s="16">
        <f t="shared" si="58"/>
        <v>0</v>
      </c>
      <c r="S47" s="17">
        <f t="shared" si="59"/>
        <v>0</v>
      </c>
    </row>
    <row r="48" spans="1:19" ht="15.6" x14ac:dyDescent="0.3">
      <c r="A48" s="12"/>
      <c r="B48" s="62">
        <v>7</v>
      </c>
      <c r="C48" s="62" t="s">
        <v>269</v>
      </c>
      <c r="D48" s="63" t="s">
        <v>8</v>
      </c>
      <c r="E48" s="106" t="s">
        <v>518</v>
      </c>
      <c r="F48" s="32">
        <v>2</v>
      </c>
      <c r="G48" s="84"/>
      <c r="H48" s="15">
        <f t="shared" si="48"/>
        <v>0</v>
      </c>
      <c r="I48" s="16">
        <f t="shared" si="49"/>
        <v>2</v>
      </c>
      <c r="J48" s="16">
        <f t="shared" si="50"/>
        <v>0</v>
      </c>
      <c r="K48" s="16">
        <f t="shared" si="51"/>
        <v>0</v>
      </c>
      <c r="L48" s="16">
        <f t="shared" si="52"/>
        <v>0</v>
      </c>
      <c r="M48" s="16">
        <f t="shared" si="53"/>
        <v>0</v>
      </c>
      <c r="N48" s="16">
        <f t="shared" si="54"/>
        <v>0</v>
      </c>
      <c r="O48" s="16">
        <f t="shared" si="55"/>
        <v>0</v>
      </c>
      <c r="P48" s="16">
        <f t="shared" si="56"/>
        <v>0</v>
      </c>
      <c r="Q48" s="16">
        <f t="shared" si="57"/>
        <v>0</v>
      </c>
      <c r="R48" s="16">
        <f t="shared" si="58"/>
        <v>0</v>
      </c>
      <c r="S48" s="17">
        <f t="shared" si="59"/>
        <v>0</v>
      </c>
    </row>
    <row r="49" spans="1:19" ht="16.2" thickBot="1" x14ac:dyDescent="0.35">
      <c r="A49" s="12"/>
      <c r="B49" s="62">
        <v>8</v>
      </c>
      <c r="C49" s="62" t="s">
        <v>270</v>
      </c>
      <c r="D49" s="63" t="s">
        <v>14</v>
      </c>
      <c r="E49" s="106" t="s">
        <v>519</v>
      </c>
      <c r="F49" s="32">
        <v>1</v>
      </c>
      <c r="G49" s="84"/>
      <c r="H49" s="23">
        <f t="shared" si="48"/>
        <v>0</v>
      </c>
      <c r="I49" s="24">
        <f t="shared" si="49"/>
        <v>0</v>
      </c>
      <c r="J49" s="24">
        <f t="shared" si="50"/>
        <v>0</v>
      </c>
      <c r="K49" s="24">
        <f t="shared" si="51"/>
        <v>0</v>
      </c>
      <c r="L49" s="24">
        <f t="shared" si="52"/>
        <v>0</v>
      </c>
      <c r="M49" s="24">
        <f t="shared" si="53"/>
        <v>0</v>
      </c>
      <c r="N49" s="24">
        <f t="shared" si="54"/>
        <v>0</v>
      </c>
      <c r="O49" s="24">
        <f t="shared" si="55"/>
        <v>1</v>
      </c>
      <c r="P49" s="24">
        <f t="shared" si="56"/>
        <v>0</v>
      </c>
      <c r="Q49" s="24">
        <f t="shared" si="57"/>
        <v>0</v>
      </c>
      <c r="R49" s="24">
        <f t="shared" si="58"/>
        <v>0</v>
      </c>
      <c r="S49" s="25">
        <f t="shared" si="59"/>
        <v>0</v>
      </c>
    </row>
    <row r="51" spans="1:19" ht="15.6" x14ac:dyDescent="0.3">
      <c r="A51" s="29" t="s">
        <v>33</v>
      </c>
      <c r="B51" s="74" t="s">
        <v>22</v>
      </c>
      <c r="C51" s="74" t="s">
        <v>3</v>
      </c>
      <c r="D51" s="75" t="s">
        <v>4</v>
      </c>
      <c r="E51" s="75" t="s">
        <v>23</v>
      </c>
      <c r="F51" s="30" t="s">
        <v>6</v>
      </c>
      <c r="G51" s="84"/>
      <c r="H51" s="8" t="s">
        <v>7</v>
      </c>
      <c r="I51" s="9" t="s">
        <v>8</v>
      </c>
      <c r="J51" s="9" t="s">
        <v>9</v>
      </c>
      <c r="K51" s="9" t="s">
        <v>10</v>
      </c>
      <c r="L51" s="9" t="s">
        <v>11</v>
      </c>
      <c r="M51" s="9" t="s">
        <v>12</v>
      </c>
      <c r="N51" s="9" t="s">
        <v>13</v>
      </c>
      <c r="O51" s="9" t="s">
        <v>14</v>
      </c>
      <c r="P51" s="9" t="s">
        <v>15</v>
      </c>
      <c r="Q51" s="9" t="s">
        <v>16</v>
      </c>
      <c r="R51" s="9" t="s">
        <v>17</v>
      </c>
      <c r="S51" s="10" t="s">
        <v>18</v>
      </c>
    </row>
    <row r="52" spans="1:19" ht="15.6" x14ac:dyDescent="0.3">
      <c r="A52" s="31"/>
      <c r="B52" s="62">
        <v>1</v>
      </c>
      <c r="C52" s="62" t="s">
        <v>502</v>
      </c>
      <c r="D52" s="63" t="s">
        <v>12</v>
      </c>
      <c r="E52" s="63">
        <v>10.29</v>
      </c>
      <c r="F52" s="78">
        <v>8</v>
      </c>
      <c r="G52" s="84"/>
      <c r="H52" s="15">
        <f t="shared" ref="H52:H59" si="60">IF($D52="bi", $F52,)</f>
        <v>0</v>
      </c>
      <c r="I52" s="16">
        <f t="shared" ref="I52:I59" si="61">IF($D52="br", $F52,)</f>
        <v>0</v>
      </c>
      <c r="J52" s="16">
        <f t="shared" ref="J52:J59" si="62">IF($D52="ch", $F52,)</f>
        <v>0</v>
      </c>
      <c r="K52" s="16">
        <f t="shared" ref="K52:K59" si="63">IF($D52="ki", $F52,)</f>
        <v>0</v>
      </c>
      <c r="L52" s="16">
        <f t="shared" ref="L52:L59" si="64">IF($D52="ho", $F52,)</f>
        <v>0</v>
      </c>
      <c r="M52" s="16">
        <f t="shared" ref="M52:M59" si="65">IF($D52="il", $F52,)</f>
        <v>8</v>
      </c>
      <c r="N52" s="16">
        <f t="shared" ref="N52:N59" si="66">IF($D52="pk", $F52,)</f>
        <v>0</v>
      </c>
      <c r="O52" s="16">
        <f t="shared" ref="O52:O59" si="67">IF($D52="pi", $F52,)</f>
        <v>0</v>
      </c>
      <c r="P52" s="16">
        <f t="shared" ref="P52:P59" si="68">IF($D52="sh", $F52,)</f>
        <v>0</v>
      </c>
      <c r="Q52" s="16">
        <f t="shared" ref="Q52:Q59" si="69">IF($D52="sm", $F52,)</f>
        <v>0</v>
      </c>
      <c r="R52" s="16">
        <f t="shared" ref="R52:R59" si="70">IF($D52="to", $F52,)</f>
        <v>0</v>
      </c>
      <c r="S52" s="17">
        <f t="shared" ref="S52:S59" si="71">IF($D52="wb", $F52,)</f>
        <v>0</v>
      </c>
    </row>
    <row r="53" spans="1:19" ht="15.6" x14ac:dyDescent="0.3">
      <c r="A53" s="31"/>
      <c r="B53" s="62">
        <v>2</v>
      </c>
      <c r="C53" s="62" t="s">
        <v>271</v>
      </c>
      <c r="D53" s="63" t="s">
        <v>11</v>
      </c>
      <c r="E53" s="112">
        <v>10.17</v>
      </c>
      <c r="F53" s="32">
        <v>7</v>
      </c>
      <c r="G53" s="84"/>
      <c r="H53" s="15">
        <f t="shared" si="60"/>
        <v>0</v>
      </c>
      <c r="I53" s="16">
        <f t="shared" si="61"/>
        <v>0</v>
      </c>
      <c r="J53" s="16">
        <f t="shared" si="62"/>
        <v>0</v>
      </c>
      <c r="K53" s="16">
        <f t="shared" si="63"/>
        <v>0</v>
      </c>
      <c r="L53" s="16">
        <f t="shared" si="64"/>
        <v>7</v>
      </c>
      <c r="M53" s="16">
        <f t="shared" si="65"/>
        <v>0</v>
      </c>
      <c r="N53" s="16">
        <f t="shared" si="66"/>
        <v>0</v>
      </c>
      <c r="O53" s="16">
        <f t="shared" si="67"/>
        <v>0</v>
      </c>
      <c r="P53" s="16">
        <f t="shared" si="68"/>
        <v>0</v>
      </c>
      <c r="Q53" s="16">
        <f t="shared" si="69"/>
        <v>0</v>
      </c>
      <c r="R53" s="16">
        <f t="shared" si="70"/>
        <v>0</v>
      </c>
      <c r="S53" s="17">
        <f t="shared" si="71"/>
        <v>0</v>
      </c>
    </row>
    <row r="54" spans="1:19" ht="15.6" x14ac:dyDescent="0.3">
      <c r="A54" s="12"/>
      <c r="B54" s="62">
        <v>3</v>
      </c>
      <c r="C54" s="62" t="s">
        <v>119</v>
      </c>
      <c r="D54" s="63" t="s">
        <v>18</v>
      </c>
      <c r="E54" s="112">
        <v>9.8699999999999992</v>
      </c>
      <c r="F54" s="32">
        <v>6</v>
      </c>
      <c r="G54" s="84"/>
      <c r="H54" s="15">
        <f t="shared" si="60"/>
        <v>0</v>
      </c>
      <c r="I54" s="16">
        <f t="shared" si="61"/>
        <v>0</v>
      </c>
      <c r="J54" s="16">
        <f t="shared" si="62"/>
        <v>0</v>
      </c>
      <c r="K54" s="16">
        <f t="shared" si="63"/>
        <v>0</v>
      </c>
      <c r="L54" s="16">
        <f t="shared" si="64"/>
        <v>0</v>
      </c>
      <c r="M54" s="16">
        <f t="shared" si="65"/>
        <v>0</v>
      </c>
      <c r="N54" s="16">
        <f t="shared" si="66"/>
        <v>0</v>
      </c>
      <c r="O54" s="16">
        <f t="shared" si="67"/>
        <v>0</v>
      </c>
      <c r="P54" s="16">
        <f t="shared" si="68"/>
        <v>0</v>
      </c>
      <c r="Q54" s="16">
        <f t="shared" si="69"/>
        <v>0</v>
      </c>
      <c r="R54" s="16">
        <f t="shared" si="70"/>
        <v>0</v>
      </c>
      <c r="S54" s="17">
        <f t="shared" si="71"/>
        <v>6</v>
      </c>
    </row>
    <row r="55" spans="1:19" ht="15.6" x14ac:dyDescent="0.3">
      <c r="A55" s="12"/>
      <c r="B55" s="62">
        <v>4</v>
      </c>
      <c r="C55" s="62" t="s">
        <v>272</v>
      </c>
      <c r="D55" s="63" t="s">
        <v>8</v>
      </c>
      <c r="E55" s="112">
        <v>9.7899999999999991</v>
      </c>
      <c r="F55" s="32">
        <v>5</v>
      </c>
      <c r="G55" s="84"/>
      <c r="H55" s="15">
        <f t="shared" si="60"/>
        <v>0</v>
      </c>
      <c r="I55" s="16">
        <f t="shared" si="61"/>
        <v>5</v>
      </c>
      <c r="J55" s="16">
        <f t="shared" si="62"/>
        <v>0</v>
      </c>
      <c r="K55" s="16">
        <f t="shared" si="63"/>
        <v>0</v>
      </c>
      <c r="L55" s="16">
        <f t="shared" si="64"/>
        <v>0</v>
      </c>
      <c r="M55" s="16">
        <f t="shared" si="65"/>
        <v>0</v>
      </c>
      <c r="N55" s="16">
        <f t="shared" si="66"/>
        <v>0</v>
      </c>
      <c r="O55" s="16">
        <f t="shared" si="67"/>
        <v>0</v>
      </c>
      <c r="P55" s="16">
        <f t="shared" si="68"/>
        <v>0</v>
      </c>
      <c r="Q55" s="16">
        <f t="shared" si="69"/>
        <v>0</v>
      </c>
      <c r="R55" s="16">
        <f t="shared" si="70"/>
        <v>0</v>
      </c>
      <c r="S55" s="17">
        <f t="shared" si="71"/>
        <v>0</v>
      </c>
    </row>
    <row r="56" spans="1:19" ht="15.6" x14ac:dyDescent="0.3">
      <c r="A56" s="12"/>
      <c r="B56" s="62">
        <v>5</v>
      </c>
      <c r="C56" s="62" t="s">
        <v>53</v>
      </c>
      <c r="D56" s="63" t="s">
        <v>13</v>
      </c>
      <c r="E56" s="112">
        <v>9.09</v>
      </c>
      <c r="F56" s="32">
        <v>4</v>
      </c>
      <c r="G56" s="84"/>
      <c r="H56" s="15">
        <f t="shared" si="60"/>
        <v>0</v>
      </c>
      <c r="I56" s="16">
        <f t="shared" si="61"/>
        <v>0</v>
      </c>
      <c r="J56" s="16">
        <f t="shared" si="62"/>
        <v>0</v>
      </c>
      <c r="K56" s="16">
        <f t="shared" si="63"/>
        <v>0</v>
      </c>
      <c r="L56" s="16">
        <f t="shared" si="64"/>
        <v>0</v>
      </c>
      <c r="M56" s="16">
        <f t="shared" si="65"/>
        <v>0</v>
      </c>
      <c r="N56" s="16">
        <f t="shared" si="66"/>
        <v>4</v>
      </c>
      <c r="O56" s="16">
        <f t="shared" si="67"/>
        <v>0</v>
      </c>
      <c r="P56" s="16">
        <f t="shared" si="68"/>
        <v>0</v>
      </c>
      <c r="Q56" s="16">
        <f t="shared" si="69"/>
        <v>0</v>
      </c>
      <c r="R56" s="16">
        <f t="shared" si="70"/>
        <v>0</v>
      </c>
      <c r="S56" s="17">
        <f t="shared" si="71"/>
        <v>0</v>
      </c>
    </row>
    <row r="57" spans="1:19" ht="15.6" x14ac:dyDescent="0.3">
      <c r="A57" s="12"/>
      <c r="B57" s="62">
        <v>6</v>
      </c>
      <c r="C57" s="62" t="s">
        <v>273</v>
      </c>
      <c r="D57" s="63" t="s">
        <v>14</v>
      </c>
      <c r="E57" s="112">
        <v>8.11</v>
      </c>
      <c r="F57" s="32">
        <v>3</v>
      </c>
      <c r="G57" s="84"/>
      <c r="H57" s="15">
        <f t="shared" si="60"/>
        <v>0</v>
      </c>
      <c r="I57" s="16">
        <f t="shared" si="61"/>
        <v>0</v>
      </c>
      <c r="J57" s="16">
        <f t="shared" si="62"/>
        <v>0</v>
      </c>
      <c r="K57" s="16">
        <f t="shared" si="63"/>
        <v>0</v>
      </c>
      <c r="L57" s="16">
        <f t="shared" si="64"/>
        <v>0</v>
      </c>
      <c r="M57" s="16">
        <f t="shared" si="65"/>
        <v>0</v>
      </c>
      <c r="N57" s="16">
        <f t="shared" si="66"/>
        <v>0</v>
      </c>
      <c r="O57" s="16">
        <f t="shared" si="67"/>
        <v>3</v>
      </c>
      <c r="P57" s="16">
        <f t="shared" si="68"/>
        <v>0</v>
      </c>
      <c r="Q57" s="16">
        <f t="shared" si="69"/>
        <v>0</v>
      </c>
      <c r="R57" s="16">
        <f t="shared" si="70"/>
        <v>0</v>
      </c>
      <c r="S57" s="17">
        <f t="shared" si="71"/>
        <v>0</v>
      </c>
    </row>
    <row r="58" spans="1:19" ht="15.6" x14ac:dyDescent="0.3">
      <c r="A58" s="12"/>
      <c r="B58" s="62">
        <v>7</v>
      </c>
      <c r="C58" s="62" t="s">
        <v>128</v>
      </c>
      <c r="D58" s="63" t="s">
        <v>18</v>
      </c>
      <c r="E58" s="112">
        <v>8.08</v>
      </c>
      <c r="F58" s="32">
        <v>2</v>
      </c>
      <c r="G58" s="84"/>
      <c r="H58" s="15">
        <f t="shared" si="60"/>
        <v>0</v>
      </c>
      <c r="I58" s="16">
        <f t="shared" si="61"/>
        <v>0</v>
      </c>
      <c r="J58" s="16">
        <f t="shared" si="62"/>
        <v>0</v>
      </c>
      <c r="K58" s="16">
        <f t="shared" si="63"/>
        <v>0</v>
      </c>
      <c r="L58" s="16">
        <f t="shared" si="64"/>
        <v>0</v>
      </c>
      <c r="M58" s="16">
        <f t="shared" si="65"/>
        <v>0</v>
      </c>
      <c r="N58" s="16">
        <f t="shared" si="66"/>
        <v>0</v>
      </c>
      <c r="O58" s="16">
        <f t="shared" si="67"/>
        <v>0</v>
      </c>
      <c r="P58" s="16">
        <f t="shared" si="68"/>
        <v>0</v>
      </c>
      <c r="Q58" s="16">
        <f t="shared" si="69"/>
        <v>0</v>
      </c>
      <c r="R58" s="16">
        <f t="shared" si="70"/>
        <v>0</v>
      </c>
      <c r="S58" s="17">
        <f t="shared" si="71"/>
        <v>2</v>
      </c>
    </row>
    <row r="59" spans="1:19" ht="16.2" thickBot="1" x14ac:dyDescent="0.35">
      <c r="A59" s="12"/>
      <c r="B59" s="62">
        <v>8</v>
      </c>
      <c r="C59" s="62" t="s">
        <v>274</v>
      </c>
      <c r="D59" s="63" t="s">
        <v>13</v>
      </c>
      <c r="E59" s="112">
        <v>7.8</v>
      </c>
      <c r="F59" s="32">
        <v>1</v>
      </c>
      <c r="G59" s="84"/>
      <c r="H59" s="23">
        <f t="shared" si="60"/>
        <v>0</v>
      </c>
      <c r="I59" s="24">
        <f t="shared" si="61"/>
        <v>0</v>
      </c>
      <c r="J59" s="24">
        <f t="shared" si="62"/>
        <v>0</v>
      </c>
      <c r="K59" s="24">
        <f t="shared" si="63"/>
        <v>0</v>
      </c>
      <c r="L59" s="24">
        <f t="shared" si="64"/>
        <v>0</v>
      </c>
      <c r="M59" s="24">
        <f t="shared" si="65"/>
        <v>0</v>
      </c>
      <c r="N59" s="24">
        <f t="shared" si="66"/>
        <v>1</v>
      </c>
      <c r="O59" s="24">
        <f t="shared" si="67"/>
        <v>0</v>
      </c>
      <c r="P59" s="24">
        <f t="shared" si="68"/>
        <v>0</v>
      </c>
      <c r="Q59" s="24">
        <f t="shared" si="69"/>
        <v>0</v>
      </c>
      <c r="R59" s="24">
        <f t="shared" si="70"/>
        <v>0</v>
      </c>
      <c r="S59" s="25">
        <f t="shared" si="71"/>
        <v>0</v>
      </c>
    </row>
    <row r="61" spans="1:19" ht="15.6" x14ac:dyDescent="0.3">
      <c r="A61" s="29" t="s">
        <v>33</v>
      </c>
      <c r="B61" s="74" t="s">
        <v>24</v>
      </c>
      <c r="C61" s="74" t="s">
        <v>3</v>
      </c>
      <c r="D61" s="75" t="s">
        <v>4</v>
      </c>
      <c r="E61" s="75" t="s">
        <v>23</v>
      </c>
      <c r="F61" s="30" t="s">
        <v>6</v>
      </c>
      <c r="G61" s="84"/>
      <c r="H61" s="8" t="s">
        <v>7</v>
      </c>
      <c r="I61" s="9" t="s">
        <v>8</v>
      </c>
      <c r="J61" s="9" t="s">
        <v>9</v>
      </c>
      <c r="K61" s="9" t="s">
        <v>10</v>
      </c>
      <c r="L61" s="9" t="s">
        <v>11</v>
      </c>
      <c r="M61" s="9" t="s">
        <v>12</v>
      </c>
      <c r="N61" s="9" t="s">
        <v>13</v>
      </c>
      <c r="O61" s="9" t="s">
        <v>14</v>
      </c>
      <c r="P61" s="9" t="s">
        <v>15</v>
      </c>
      <c r="Q61" s="9" t="s">
        <v>16</v>
      </c>
      <c r="R61" s="9" t="s">
        <v>17</v>
      </c>
      <c r="S61" s="10" t="s">
        <v>18</v>
      </c>
    </row>
    <row r="62" spans="1:19" ht="15.6" x14ac:dyDescent="0.3">
      <c r="A62" s="31"/>
      <c r="B62" s="62">
        <v>1</v>
      </c>
      <c r="C62" s="62" t="s">
        <v>119</v>
      </c>
      <c r="D62" s="63" t="s">
        <v>18</v>
      </c>
      <c r="E62" s="63">
        <v>26.56</v>
      </c>
      <c r="F62" s="32">
        <v>8</v>
      </c>
      <c r="G62" s="84"/>
      <c r="H62" s="15">
        <f t="shared" ref="H62:H69" si="72">IF($D62="bi", $F62,)</f>
        <v>0</v>
      </c>
      <c r="I62" s="16">
        <f t="shared" ref="I62:I69" si="73">IF($D62="br", $F62,)</f>
        <v>0</v>
      </c>
      <c r="J62" s="16">
        <f t="shared" ref="J62:J69" si="74">IF($D62="ch", $F62,)</f>
        <v>0</v>
      </c>
      <c r="K62" s="16">
        <f t="shared" ref="K62:K69" si="75">IF($D62="ki", $F62,)</f>
        <v>0</v>
      </c>
      <c r="L62" s="16">
        <f t="shared" ref="L62:L69" si="76">IF($D62="ho", $F62,)</f>
        <v>0</v>
      </c>
      <c r="M62" s="16">
        <f t="shared" ref="M62:M69" si="77">IF($D62="il", $F62,)</f>
        <v>0</v>
      </c>
      <c r="N62" s="16">
        <f t="shared" ref="N62:N69" si="78">IF($D62="pk", $F62,)</f>
        <v>0</v>
      </c>
      <c r="O62" s="16">
        <f t="shared" ref="O62:O69" si="79">IF($D62="pi", $F62,)</f>
        <v>0</v>
      </c>
      <c r="P62" s="16">
        <f t="shared" ref="P62:P69" si="80">IF($D62="sh", $F62,)</f>
        <v>0</v>
      </c>
      <c r="Q62" s="16">
        <f t="shared" ref="Q62:Q69" si="81">IF($D62="sm", $F62,)</f>
        <v>0</v>
      </c>
      <c r="R62" s="16">
        <f t="shared" ref="R62:R69" si="82">IF($D62="to", $F62,)</f>
        <v>0</v>
      </c>
      <c r="S62" s="17">
        <f t="shared" ref="S62:S69" si="83">IF($D62="wb", $F62,)</f>
        <v>8</v>
      </c>
    </row>
    <row r="63" spans="1:19" ht="15.6" x14ac:dyDescent="0.3">
      <c r="A63" s="31"/>
      <c r="B63" s="62">
        <v>2</v>
      </c>
      <c r="C63" s="62" t="s">
        <v>72</v>
      </c>
      <c r="D63" s="63" t="s">
        <v>8</v>
      </c>
      <c r="E63" s="112">
        <v>25.95</v>
      </c>
      <c r="F63" s="32">
        <v>7</v>
      </c>
      <c r="G63" s="84"/>
      <c r="H63" s="15">
        <f t="shared" si="72"/>
        <v>0</v>
      </c>
      <c r="I63" s="16">
        <f t="shared" si="73"/>
        <v>7</v>
      </c>
      <c r="J63" s="16">
        <f t="shared" si="74"/>
        <v>0</v>
      </c>
      <c r="K63" s="16">
        <f t="shared" si="75"/>
        <v>0</v>
      </c>
      <c r="L63" s="16">
        <f t="shared" si="76"/>
        <v>0</v>
      </c>
      <c r="M63" s="16">
        <f t="shared" si="77"/>
        <v>0</v>
      </c>
      <c r="N63" s="16">
        <f t="shared" si="78"/>
        <v>0</v>
      </c>
      <c r="O63" s="16">
        <f t="shared" si="79"/>
        <v>0</v>
      </c>
      <c r="P63" s="16">
        <f t="shared" si="80"/>
        <v>0</v>
      </c>
      <c r="Q63" s="16">
        <f t="shared" si="81"/>
        <v>0</v>
      </c>
      <c r="R63" s="16">
        <f t="shared" si="82"/>
        <v>0</v>
      </c>
      <c r="S63" s="17">
        <f t="shared" si="83"/>
        <v>0</v>
      </c>
    </row>
    <row r="64" spans="1:19" ht="15.6" x14ac:dyDescent="0.3">
      <c r="A64" s="12"/>
      <c r="B64" s="62">
        <v>3</v>
      </c>
      <c r="C64" s="62" t="s">
        <v>275</v>
      </c>
      <c r="D64" s="63" t="s">
        <v>12</v>
      </c>
      <c r="E64" s="112">
        <v>24.7</v>
      </c>
      <c r="F64" s="32">
        <v>6</v>
      </c>
      <c r="G64" s="84"/>
      <c r="H64" s="15">
        <f t="shared" si="72"/>
        <v>0</v>
      </c>
      <c r="I64" s="16">
        <f t="shared" si="73"/>
        <v>0</v>
      </c>
      <c r="J64" s="16">
        <f t="shared" si="74"/>
        <v>0</v>
      </c>
      <c r="K64" s="16">
        <f t="shared" si="75"/>
        <v>0</v>
      </c>
      <c r="L64" s="16">
        <f t="shared" si="76"/>
        <v>0</v>
      </c>
      <c r="M64" s="16">
        <f t="shared" si="77"/>
        <v>6</v>
      </c>
      <c r="N64" s="16">
        <f t="shared" si="78"/>
        <v>0</v>
      </c>
      <c r="O64" s="16">
        <f t="shared" si="79"/>
        <v>0</v>
      </c>
      <c r="P64" s="16">
        <f t="shared" si="80"/>
        <v>0</v>
      </c>
      <c r="Q64" s="16">
        <f t="shared" si="81"/>
        <v>0</v>
      </c>
      <c r="R64" s="16">
        <f t="shared" si="82"/>
        <v>0</v>
      </c>
      <c r="S64" s="17">
        <f t="shared" si="83"/>
        <v>0</v>
      </c>
    </row>
    <row r="65" spans="1:19" ht="15.6" x14ac:dyDescent="0.3">
      <c r="A65" s="12"/>
      <c r="B65" s="62">
        <v>4</v>
      </c>
      <c r="C65" s="62" t="s">
        <v>73</v>
      </c>
      <c r="D65" s="63" t="s">
        <v>14</v>
      </c>
      <c r="E65" s="112">
        <v>24.39</v>
      </c>
      <c r="F65" s="32">
        <v>5</v>
      </c>
      <c r="G65" s="84"/>
      <c r="H65" s="15">
        <f t="shared" si="72"/>
        <v>0</v>
      </c>
      <c r="I65" s="16">
        <f t="shared" si="73"/>
        <v>0</v>
      </c>
      <c r="J65" s="16">
        <f t="shared" si="74"/>
        <v>0</v>
      </c>
      <c r="K65" s="16">
        <f t="shared" si="75"/>
        <v>0</v>
      </c>
      <c r="L65" s="16">
        <f t="shared" si="76"/>
        <v>0</v>
      </c>
      <c r="M65" s="16">
        <f t="shared" si="77"/>
        <v>0</v>
      </c>
      <c r="N65" s="16">
        <f t="shared" si="78"/>
        <v>0</v>
      </c>
      <c r="O65" s="16">
        <f t="shared" si="79"/>
        <v>5</v>
      </c>
      <c r="P65" s="16">
        <f t="shared" si="80"/>
        <v>0</v>
      </c>
      <c r="Q65" s="16">
        <f t="shared" si="81"/>
        <v>0</v>
      </c>
      <c r="R65" s="16">
        <f t="shared" si="82"/>
        <v>0</v>
      </c>
      <c r="S65" s="17">
        <f t="shared" si="83"/>
        <v>0</v>
      </c>
    </row>
    <row r="66" spans="1:19" ht="15.6" x14ac:dyDescent="0.3">
      <c r="A66" s="12"/>
      <c r="B66" s="62">
        <v>5</v>
      </c>
      <c r="C66" s="62" t="s">
        <v>502</v>
      </c>
      <c r="D66" s="63" t="s">
        <v>12</v>
      </c>
      <c r="E66" s="112">
        <v>23.05</v>
      </c>
      <c r="F66" s="32">
        <v>4</v>
      </c>
      <c r="G66" s="84"/>
      <c r="H66" s="15">
        <f t="shared" si="72"/>
        <v>0</v>
      </c>
      <c r="I66" s="16">
        <f t="shared" si="73"/>
        <v>0</v>
      </c>
      <c r="J66" s="16">
        <f t="shared" si="74"/>
        <v>0</v>
      </c>
      <c r="K66" s="16">
        <f t="shared" si="75"/>
        <v>0</v>
      </c>
      <c r="L66" s="16">
        <f t="shared" si="76"/>
        <v>0</v>
      </c>
      <c r="M66" s="16">
        <f t="shared" si="77"/>
        <v>4</v>
      </c>
      <c r="N66" s="16">
        <f t="shared" si="78"/>
        <v>0</v>
      </c>
      <c r="O66" s="16">
        <f t="shared" si="79"/>
        <v>0</v>
      </c>
      <c r="P66" s="16">
        <f t="shared" si="80"/>
        <v>0</v>
      </c>
      <c r="Q66" s="16">
        <f t="shared" si="81"/>
        <v>0</v>
      </c>
      <c r="R66" s="16">
        <f t="shared" si="82"/>
        <v>0</v>
      </c>
      <c r="S66" s="17">
        <f t="shared" si="83"/>
        <v>0</v>
      </c>
    </row>
    <row r="67" spans="1:19" ht="15.6" x14ac:dyDescent="0.3">
      <c r="A67" s="12"/>
      <c r="B67" s="62">
        <v>6</v>
      </c>
      <c r="C67" s="62" t="s">
        <v>276</v>
      </c>
      <c r="D67" s="63" t="s">
        <v>17</v>
      </c>
      <c r="E67" s="112">
        <v>22.8</v>
      </c>
      <c r="F67" s="32">
        <v>3</v>
      </c>
      <c r="G67" s="84"/>
      <c r="H67" s="15">
        <f t="shared" si="72"/>
        <v>0</v>
      </c>
      <c r="I67" s="16">
        <f t="shared" si="73"/>
        <v>0</v>
      </c>
      <c r="J67" s="16">
        <f t="shared" si="74"/>
        <v>0</v>
      </c>
      <c r="K67" s="16">
        <f t="shared" si="75"/>
        <v>0</v>
      </c>
      <c r="L67" s="16">
        <f t="shared" si="76"/>
        <v>0</v>
      </c>
      <c r="M67" s="16">
        <f t="shared" si="77"/>
        <v>0</v>
      </c>
      <c r="N67" s="16">
        <f t="shared" si="78"/>
        <v>0</v>
      </c>
      <c r="O67" s="16">
        <f t="shared" si="79"/>
        <v>0</v>
      </c>
      <c r="P67" s="16">
        <f t="shared" si="80"/>
        <v>0</v>
      </c>
      <c r="Q67" s="16">
        <f t="shared" si="81"/>
        <v>0</v>
      </c>
      <c r="R67" s="16">
        <f t="shared" si="82"/>
        <v>3</v>
      </c>
      <c r="S67" s="17">
        <f t="shared" si="83"/>
        <v>0</v>
      </c>
    </row>
    <row r="68" spans="1:19" ht="15.6" x14ac:dyDescent="0.3">
      <c r="A68" s="12"/>
      <c r="B68" s="62">
        <v>7</v>
      </c>
      <c r="C68" s="62" t="s">
        <v>277</v>
      </c>
      <c r="D68" s="63" t="s">
        <v>16</v>
      </c>
      <c r="E68" s="112">
        <v>22.51</v>
      </c>
      <c r="F68" s="32">
        <v>2</v>
      </c>
      <c r="G68" s="84"/>
      <c r="H68" s="15">
        <f t="shared" si="72"/>
        <v>0</v>
      </c>
      <c r="I68" s="16">
        <f t="shared" si="73"/>
        <v>0</v>
      </c>
      <c r="J68" s="16">
        <f t="shared" si="74"/>
        <v>0</v>
      </c>
      <c r="K68" s="16">
        <f t="shared" si="75"/>
        <v>0</v>
      </c>
      <c r="L68" s="16">
        <f t="shared" si="76"/>
        <v>0</v>
      </c>
      <c r="M68" s="16">
        <f t="shared" si="77"/>
        <v>0</v>
      </c>
      <c r="N68" s="16">
        <f t="shared" si="78"/>
        <v>0</v>
      </c>
      <c r="O68" s="16">
        <f t="shared" si="79"/>
        <v>0</v>
      </c>
      <c r="P68" s="16">
        <f t="shared" si="80"/>
        <v>0</v>
      </c>
      <c r="Q68" s="16">
        <f t="shared" si="81"/>
        <v>2</v>
      </c>
      <c r="R68" s="16">
        <f t="shared" si="82"/>
        <v>0</v>
      </c>
      <c r="S68" s="17">
        <f t="shared" si="83"/>
        <v>0</v>
      </c>
    </row>
    <row r="69" spans="1:19" ht="16.2" thickBot="1" x14ac:dyDescent="0.35">
      <c r="A69" s="12"/>
      <c r="B69" s="62">
        <v>8</v>
      </c>
      <c r="C69" s="62" t="s">
        <v>278</v>
      </c>
      <c r="D69" s="63" t="s">
        <v>15</v>
      </c>
      <c r="E69" s="112">
        <v>21.22</v>
      </c>
      <c r="F69" s="32">
        <v>1</v>
      </c>
      <c r="G69" s="84"/>
      <c r="H69" s="23">
        <f t="shared" si="72"/>
        <v>0</v>
      </c>
      <c r="I69" s="24">
        <f t="shared" si="73"/>
        <v>0</v>
      </c>
      <c r="J69" s="24">
        <f t="shared" si="74"/>
        <v>0</v>
      </c>
      <c r="K69" s="24">
        <f t="shared" si="75"/>
        <v>0</v>
      </c>
      <c r="L69" s="24">
        <f t="shared" si="76"/>
        <v>0</v>
      </c>
      <c r="M69" s="24">
        <f t="shared" si="77"/>
        <v>0</v>
      </c>
      <c r="N69" s="24">
        <f t="shared" si="78"/>
        <v>0</v>
      </c>
      <c r="O69" s="24">
        <f t="shared" si="79"/>
        <v>0</v>
      </c>
      <c r="P69" s="24">
        <f t="shared" si="80"/>
        <v>1</v>
      </c>
      <c r="Q69" s="24">
        <f t="shared" si="81"/>
        <v>0</v>
      </c>
      <c r="R69" s="24">
        <f t="shared" si="82"/>
        <v>0</v>
      </c>
      <c r="S69" s="25">
        <f t="shared" si="83"/>
        <v>0</v>
      </c>
    </row>
    <row r="70" spans="1:19" ht="15" thickBot="1" x14ac:dyDescent="0.35"/>
    <row r="71" spans="1:19" ht="15.6" x14ac:dyDescent="0.3">
      <c r="A71" s="3" t="s">
        <v>33</v>
      </c>
      <c r="B71" s="79" t="s">
        <v>25</v>
      </c>
      <c r="C71" s="79" t="s">
        <v>3</v>
      </c>
      <c r="D71" s="80" t="s">
        <v>4</v>
      </c>
      <c r="E71" s="80" t="s">
        <v>23</v>
      </c>
      <c r="F71" s="10" t="s">
        <v>6</v>
      </c>
      <c r="G71" s="84"/>
      <c r="H71" s="8" t="s">
        <v>7</v>
      </c>
      <c r="I71" s="9" t="s">
        <v>8</v>
      </c>
      <c r="J71" s="9" t="s">
        <v>9</v>
      </c>
      <c r="K71" s="9" t="s">
        <v>10</v>
      </c>
      <c r="L71" s="9" t="s">
        <v>11</v>
      </c>
      <c r="M71" s="9" t="s">
        <v>12</v>
      </c>
      <c r="N71" s="9" t="s">
        <v>13</v>
      </c>
      <c r="O71" s="9" t="s">
        <v>14</v>
      </c>
      <c r="P71" s="9" t="s">
        <v>15</v>
      </c>
      <c r="Q71" s="9" t="s">
        <v>16</v>
      </c>
      <c r="R71" s="9" t="s">
        <v>17</v>
      </c>
      <c r="S71" s="10" t="s">
        <v>18</v>
      </c>
    </row>
    <row r="72" spans="1:19" ht="15.6" x14ac:dyDescent="0.3">
      <c r="A72" s="11" t="s">
        <v>26</v>
      </c>
      <c r="B72" s="62">
        <v>1</v>
      </c>
      <c r="C72" s="62" t="s">
        <v>73</v>
      </c>
      <c r="D72" s="63" t="s">
        <v>14</v>
      </c>
      <c r="E72" s="112">
        <v>31.89</v>
      </c>
      <c r="F72" s="14">
        <v>8</v>
      </c>
      <c r="G72" s="84"/>
      <c r="H72" s="15">
        <f t="shared" ref="H72:H79" si="84">IF($D72="bi", $F72,)</f>
        <v>0</v>
      </c>
      <c r="I72" s="16">
        <f t="shared" ref="I72:I79" si="85">IF($D72="br", $F72,)</f>
        <v>0</v>
      </c>
      <c r="J72" s="16">
        <f t="shared" ref="J72:J79" si="86">IF($D72="ch", $F72,)</f>
        <v>0</v>
      </c>
      <c r="K72" s="16">
        <f t="shared" ref="K72:K79" si="87">IF($D72="ki", $F72,)</f>
        <v>0</v>
      </c>
      <c r="L72" s="16">
        <f t="shared" ref="L72:L79" si="88">IF($D72="ho", $F72,)</f>
        <v>0</v>
      </c>
      <c r="M72" s="16">
        <f t="shared" ref="M72:M79" si="89">IF($D72="il", $F72,)</f>
        <v>0</v>
      </c>
      <c r="N72" s="16">
        <f t="shared" ref="N72:N79" si="90">IF($D72="pk", $F72,)</f>
        <v>0</v>
      </c>
      <c r="O72" s="16">
        <f t="shared" ref="O72:O79" si="91">IF($D72="pi", $F72,)</f>
        <v>8</v>
      </c>
      <c r="P72" s="16">
        <f t="shared" ref="P72:P79" si="92">IF($D72="sh", $F72,)</f>
        <v>0</v>
      </c>
      <c r="Q72" s="16">
        <f t="shared" ref="Q72:Q79" si="93">IF($D72="sm", $F72,)</f>
        <v>0</v>
      </c>
      <c r="R72" s="16">
        <f t="shared" ref="R72:R79" si="94">IF($D72="to", $F72,)</f>
        <v>0</v>
      </c>
      <c r="S72" s="17">
        <f t="shared" ref="S72:S79" si="95">IF($D72="wb", $F72,)</f>
        <v>0</v>
      </c>
    </row>
    <row r="73" spans="1:19" ht="15.6" x14ac:dyDescent="0.3">
      <c r="A73" s="11"/>
      <c r="B73" s="62">
        <v>2</v>
      </c>
      <c r="C73" s="62" t="s">
        <v>72</v>
      </c>
      <c r="D73" s="63" t="s">
        <v>8</v>
      </c>
      <c r="E73" s="112">
        <v>31.83</v>
      </c>
      <c r="F73" s="14">
        <v>7</v>
      </c>
      <c r="G73" s="84"/>
      <c r="H73" s="15">
        <f t="shared" si="84"/>
        <v>0</v>
      </c>
      <c r="I73" s="16">
        <f t="shared" si="85"/>
        <v>7</v>
      </c>
      <c r="J73" s="16">
        <f t="shared" si="86"/>
        <v>0</v>
      </c>
      <c r="K73" s="16">
        <f t="shared" si="87"/>
        <v>0</v>
      </c>
      <c r="L73" s="16">
        <f t="shared" si="88"/>
        <v>0</v>
      </c>
      <c r="M73" s="16">
        <f t="shared" si="89"/>
        <v>0</v>
      </c>
      <c r="N73" s="16">
        <f t="shared" si="90"/>
        <v>0</v>
      </c>
      <c r="O73" s="16">
        <f t="shared" si="91"/>
        <v>0</v>
      </c>
      <c r="P73" s="16">
        <f t="shared" si="92"/>
        <v>0</v>
      </c>
      <c r="Q73" s="16">
        <f t="shared" si="93"/>
        <v>0</v>
      </c>
      <c r="R73" s="16">
        <f t="shared" si="94"/>
        <v>0</v>
      </c>
      <c r="S73" s="17">
        <f t="shared" si="95"/>
        <v>0</v>
      </c>
    </row>
    <row r="74" spans="1:19" ht="15.6" x14ac:dyDescent="0.3">
      <c r="A74" s="18"/>
      <c r="B74" s="62">
        <v>3</v>
      </c>
      <c r="C74" s="62" t="s">
        <v>441</v>
      </c>
      <c r="D74" s="63" t="s">
        <v>18</v>
      </c>
      <c r="E74" s="112">
        <v>29.5</v>
      </c>
      <c r="F74" s="14">
        <v>6</v>
      </c>
      <c r="G74" s="84"/>
      <c r="H74" s="15">
        <f t="shared" si="84"/>
        <v>0</v>
      </c>
      <c r="I74" s="16">
        <f t="shared" si="85"/>
        <v>0</v>
      </c>
      <c r="J74" s="16">
        <f t="shared" si="86"/>
        <v>0</v>
      </c>
      <c r="K74" s="16">
        <f t="shared" si="87"/>
        <v>0</v>
      </c>
      <c r="L74" s="16">
        <f t="shared" si="88"/>
        <v>0</v>
      </c>
      <c r="M74" s="16">
        <f t="shared" si="89"/>
        <v>0</v>
      </c>
      <c r="N74" s="16">
        <f t="shared" si="90"/>
        <v>0</v>
      </c>
      <c r="O74" s="16">
        <f t="shared" si="91"/>
        <v>0</v>
      </c>
      <c r="P74" s="16">
        <f t="shared" si="92"/>
        <v>0</v>
      </c>
      <c r="Q74" s="16">
        <f t="shared" si="93"/>
        <v>0</v>
      </c>
      <c r="R74" s="16">
        <f t="shared" si="94"/>
        <v>0</v>
      </c>
      <c r="S74" s="17">
        <f t="shared" si="95"/>
        <v>6</v>
      </c>
    </row>
    <row r="75" spans="1:19" ht="15.6" x14ac:dyDescent="0.3">
      <c r="A75" s="18"/>
      <c r="B75" s="62">
        <v>4</v>
      </c>
      <c r="C75" s="62" t="s">
        <v>275</v>
      </c>
      <c r="D75" s="63" t="s">
        <v>12</v>
      </c>
      <c r="E75" s="112">
        <v>27.77</v>
      </c>
      <c r="F75" s="14">
        <v>5</v>
      </c>
      <c r="G75" s="84"/>
      <c r="H75" s="15">
        <f t="shared" si="84"/>
        <v>0</v>
      </c>
      <c r="I75" s="16">
        <f t="shared" si="85"/>
        <v>0</v>
      </c>
      <c r="J75" s="16">
        <f t="shared" si="86"/>
        <v>0</v>
      </c>
      <c r="K75" s="16">
        <f t="shared" si="87"/>
        <v>0</v>
      </c>
      <c r="L75" s="16">
        <f t="shared" si="88"/>
        <v>0</v>
      </c>
      <c r="M75" s="16">
        <f t="shared" si="89"/>
        <v>5</v>
      </c>
      <c r="N75" s="16">
        <f t="shared" si="90"/>
        <v>0</v>
      </c>
      <c r="O75" s="16">
        <f t="shared" si="91"/>
        <v>0</v>
      </c>
      <c r="P75" s="16">
        <f t="shared" si="92"/>
        <v>0</v>
      </c>
      <c r="Q75" s="16">
        <f t="shared" si="93"/>
        <v>0</v>
      </c>
      <c r="R75" s="16">
        <f t="shared" si="94"/>
        <v>0</v>
      </c>
      <c r="S75" s="17">
        <f t="shared" si="95"/>
        <v>0</v>
      </c>
    </row>
    <row r="76" spans="1:19" ht="15.6" x14ac:dyDescent="0.3">
      <c r="A76" s="18"/>
      <c r="B76" s="62">
        <v>5</v>
      </c>
      <c r="C76" s="62" t="s">
        <v>276</v>
      </c>
      <c r="D76" s="63" t="s">
        <v>17</v>
      </c>
      <c r="E76" s="112">
        <v>27.67</v>
      </c>
      <c r="F76" s="14">
        <v>4</v>
      </c>
      <c r="G76" s="84"/>
      <c r="H76" s="15">
        <f t="shared" si="84"/>
        <v>0</v>
      </c>
      <c r="I76" s="16">
        <f t="shared" si="85"/>
        <v>0</v>
      </c>
      <c r="J76" s="16">
        <f t="shared" si="86"/>
        <v>0</v>
      </c>
      <c r="K76" s="16">
        <f t="shared" si="87"/>
        <v>0</v>
      </c>
      <c r="L76" s="16">
        <f t="shared" si="88"/>
        <v>0</v>
      </c>
      <c r="M76" s="16">
        <f t="shared" si="89"/>
        <v>0</v>
      </c>
      <c r="N76" s="16">
        <f t="shared" si="90"/>
        <v>0</v>
      </c>
      <c r="O76" s="16">
        <f t="shared" si="91"/>
        <v>0</v>
      </c>
      <c r="P76" s="16">
        <f t="shared" si="92"/>
        <v>0</v>
      </c>
      <c r="Q76" s="16">
        <f t="shared" si="93"/>
        <v>0</v>
      </c>
      <c r="R76" s="16">
        <f t="shared" si="94"/>
        <v>4</v>
      </c>
      <c r="S76" s="17">
        <f t="shared" si="95"/>
        <v>0</v>
      </c>
    </row>
    <row r="77" spans="1:19" ht="15.6" x14ac:dyDescent="0.3">
      <c r="A77" s="18"/>
      <c r="B77" s="62">
        <v>6</v>
      </c>
      <c r="C77" s="62" t="s">
        <v>247</v>
      </c>
      <c r="D77" s="63" t="s">
        <v>13</v>
      </c>
      <c r="E77" s="112">
        <v>26.36</v>
      </c>
      <c r="F77" s="14">
        <v>3</v>
      </c>
      <c r="G77" s="84"/>
      <c r="H77" s="15">
        <f t="shared" si="84"/>
        <v>0</v>
      </c>
      <c r="I77" s="16">
        <f t="shared" si="85"/>
        <v>0</v>
      </c>
      <c r="J77" s="16">
        <f t="shared" si="86"/>
        <v>0</v>
      </c>
      <c r="K77" s="16">
        <f t="shared" si="87"/>
        <v>0</v>
      </c>
      <c r="L77" s="16">
        <f t="shared" si="88"/>
        <v>0</v>
      </c>
      <c r="M77" s="16">
        <f t="shared" si="89"/>
        <v>0</v>
      </c>
      <c r="N77" s="16">
        <f t="shared" si="90"/>
        <v>3</v>
      </c>
      <c r="O77" s="16">
        <f t="shared" si="91"/>
        <v>0</v>
      </c>
      <c r="P77" s="16">
        <f t="shared" si="92"/>
        <v>0</v>
      </c>
      <c r="Q77" s="16">
        <f t="shared" si="93"/>
        <v>0</v>
      </c>
      <c r="R77" s="16">
        <f t="shared" si="94"/>
        <v>0</v>
      </c>
      <c r="S77" s="17">
        <f t="shared" si="95"/>
        <v>0</v>
      </c>
    </row>
    <row r="78" spans="1:19" ht="15.6" x14ac:dyDescent="0.3">
      <c r="A78" s="18"/>
      <c r="B78" s="62">
        <v>7</v>
      </c>
      <c r="C78" s="62" t="s">
        <v>279</v>
      </c>
      <c r="D78" s="63" t="s">
        <v>13</v>
      </c>
      <c r="E78" s="112">
        <v>24.62</v>
      </c>
      <c r="F78" s="14">
        <v>2</v>
      </c>
      <c r="G78" s="84"/>
      <c r="H78" s="15">
        <f t="shared" si="84"/>
        <v>0</v>
      </c>
      <c r="I78" s="16">
        <f t="shared" si="85"/>
        <v>0</v>
      </c>
      <c r="J78" s="16">
        <f t="shared" si="86"/>
        <v>0</v>
      </c>
      <c r="K78" s="16">
        <f t="shared" si="87"/>
        <v>0</v>
      </c>
      <c r="L78" s="16">
        <f t="shared" si="88"/>
        <v>0</v>
      </c>
      <c r="M78" s="16">
        <f t="shared" si="89"/>
        <v>0</v>
      </c>
      <c r="N78" s="16">
        <f t="shared" si="90"/>
        <v>2</v>
      </c>
      <c r="O78" s="16">
        <f t="shared" si="91"/>
        <v>0</v>
      </c>
      <c r="P78" s="16">
        <f t="shared" si="92"/>
        <v>0</v>
      </c>
      <c r="Q78" s="16">
        <f t="shared" si="93"/>
        <v>0</v>
      </c>
      <c r="R78" s="16">
        <f t="shared" si="94"/>
        <v>0</v>
      </c>
      <c r="S78" s="17">
        <f t="shared" si="95"/>
        <v>0</v>
      </c>
    </row>
    <row r="79" spans="1:19" ht="16.2" thickBot="1" x14ac:dyDescent="0.35">
      <c r="A79" s="19"/>
      <c r="B79" s="81">
        <v>8</v>
      </c>
      <c r="C79" s="81" t="s">
        <v>120</v>
      </c>
      <c r="D79" s="82" t="s">
        <v>8</v>
      </c>
      <c r="E79" s="113">
        <v>23.85</v>
      </c>
      <c r="F79" s="22">
        <v>1</v>
      </c>
      <c r="G79" s="84"/>
      <c r="H79" s="23">
        <f t="shared" si="84"/>
        <v>0</v>
      </c>
      <c r="I79" s="24">
        <f t="shared" si="85"/>
        <v>1</v>
      </c>
      <c r="J79" s="24">
        <f t="shared" si="86"/>
        <v>0</v>
      </c>
      <c r="K79" s="24">
        <f t="shared" si="87"/>
        <v>0</v>
      </c>
      <c r="L79" s="24">
        <f t="shared" si="88"/>
        <v>0</v>
      </c>
      <c r="M79" s="24">
        <f t="shared" si="89"/>
        <v>0</v>
      </c>
      <c r="N79" s="24">
        <f t="shared" si="90"/>
        <v>0</v>
      </c>
      <c r="O79" s="24">
        <f t="shared" si="91"/>
        <v>0</v>
      </c>
      <c r="P79" s="24">
        <f t="shared" si="92"/>
        <v>0</v>
      </c>
      <c r="Q79" s="24">
        <f t="shared" si="93"/>
        <v>0</v>
      </c>
      <c r="R79" s="24">
        <f t="shared" si="94"/>
        <v>0</v>
      </c>
      <c r="S79" s="25">
        <f t="shared" si="95"/>
        <v>0</v>
      </c>
    </row>
    <row r="80" spans="1:19" ht="15" thickBot="1" x14ac:dyDescent="0.35"/>
    <row r="81" spans="1:19" ht="15.6" x14ac:dyDescent="0.3">
      <c r="A81" s="3" t="s">
        <v>33</v>
      </c>
      <c r="B81" s="79" t="s">
        <v>27</v>
      </c>
      <c r="C81" s="79" t="s">
        <v>3</v>
      </c>
      <c r="D81" s="80" t="s">
        <v>4</v>
      </c>
      <c r="E81" s="80" t="s">
        <v>103</v>
      </c>
      <c r="F81" s="10" t="s">
        <v>6</v>
      </c>
      <c r="G81" s="84"/>
      <c r="H81" s="8" t="s">
        <v>7</v>
      </c>
      <c r="I81" s="9" t="s">
        <v>8</v>
      </c>
      <c r="J81" s="9" t="s">
        <v>9</v>
      </c>
      <c r="K81" s="9" t="s">
        <v>10</v>
      </c>
      <c r="L81" s="9" t="s">
        <v>11</v>
      </c>
      <c r="M81" s="9" t="s">
        <v>12</v>
      </c>
      <c r="N81" s="9" t="s">
        <v>13</v>
      </c>
      <c r="O81" s="9" t="s">
        <v>14</v>
      </c>
      <c r="P81" s="9" t="s">
        <v>15</v>
      </c>
      <c r="Q81" s="9" t="s">
        <v>16</v>
      </c>
      <c r="R81" s="9" t="s">
        <v>17</v>
      </c>
      <c r="S81" s="10" t="s">
        <v>18</v>
      </c>
    </row>
    <row r="82" spans="1:19" ht="15.6" x14ac:dyDescent="0.3">
      <c r="A82" s="11"/>
      <c r="B82" s="62">
        <v>1</v>
      </c>
      <c r="C82" s="62" t="s">
        <v>433</v>
      </c>
      <c r="D82" s="63" t="s">
        <v>14</v>
      </c>
      <c r="E82" s="112">
        <v>1.58</v>
      </c>
      <c r="F82" s="14">
        <v>8</v>
      </c>
      <c r="G82" s="84"/>
      <c r="H82" s="15">
        <f t="shared" ref="H82:H89" si="96">IF($D82="bi", $F82,)</f>
        <v>0</v>
      </c>
      <c r="I82" s="16">
        <f t="shared" ref="I82:I89" si="97">IF($D82="br", $F82,)</f>
        <v>0</v>
      </c>
      <c r="J82" s="16">
        <f t="shared" ref="J82:J89" si="98">IF($D82="ch", $F82,)</f>
        <v>0</v>
      </c>
      <c r="K82" s="16">
        <f t="shared" ref="K82:K89" si="99">IF($D82="ki", $F82,)</f>
        <v>0</v>
      </c>
      <c r="L82" s="16">
        <f t="shared" ref="L82:L89" si="100">IF($D82="ho", $F82,)</f>
        <v>0</v>
      </c>
      <c r="M82" s="16">
        <f t="shared" ref="M82:M89" si="101">IF($D82="il", $F82,)</f>
        <v>0</v>
      </c>
      <c r="N82" s="16">
        <f t="shared" ref="N82:N89" si="102">IF($D82="pk", $F82,)</f>
        <v>0</v>
      </c>
      <c r="O82" s="16">
        <f t="shared" ref="O82:O89" si="103">IF($D82="pi", $F82,)</f>
        <v>8</v>
      </c>
      <c r="P82" s="16">
        <f t="shared" ref="P82:P89" si="104">IF($D82="sh", $F82,)</f>
        <v>0</v>
      </c>
      <c r="Q82" s="16">
        <f t="shared" ref="Q82:Q89" si="105">IF($D82="sm", $F82,)</f>
        <v>0</v>
      </c>
      <c r="R82" s="16">
        <f t="shared" ref="R82:R89" si="106">IF($D82="to", $F82,)</f>
        <v>0</v>
      </c>
      <c r="S82" s="17">
        <f t="shared" ref="S82:S89" si="107">IF($D82="wb", $F82,)</f>
        <v>0</v>
      </c>
    </row>
    <row r="83" spans="1:19" ht="15.6" x14ac:dyDescent="0.3">
      <c r="A83" s="11"/>
      <c r="B83" s="62">
        <v>2</v>
      </c>
      <c r="C83" s="62" t="s">
        <v>435</v>
      </c>
      <c r="D83" s="63" t="s">
        <v>10</v>
      </c>
      <c r="E83" s="112">
        <v>1.49</v>
      </c>
      <c r="F83" s="14">
        <v>7</v>
      </c>
      <c r="G83" s="84"/>
      <c r="H83" s="15">
        <f t="shared" si="96"/>
        <v>0</v>
      </c>
      <c r="I83" s="16">
        <f t="shared" si="97"/>
        <v>0</v>
      </c>
      <c r="J83" s="16">
        <f t="shared" si="98"/>
        <v>0</v>
      </c>
      <c r="K83" s="16">
        <f t="shared" si="99"/>
        <v>7</v>
      </c>
      <c r="L83" s="16">
        <f t="shared" si="100"/>
        <v>0</v>
      </c>
      <c r="M83" s="16">
        <f t="shared" si="101"/>
        <v>0</v>
      </c>
      <c r="N83" s="16">
        <f t="shared" si="102"/>
        <v>0</v>
      </c>
      <c r="O83" s="16">
        <f t="shared" si="103"/>
        <v>0</v>
      </c>
      <c r="P83" s="16">
        <f t="shared" si="104"/>
        <v>0</v>
      </c>
      <c r="Q83" s="16">
        <f t="shared" si="105"/>
        <v>0</v>
      </c>
      <c r="R83" s="16">
        <f t="shared" si="106"/>
        <v>0</v>
      </c>
      <c r="S83" s="17">
        <f t="shared" si="107"/>
        <v>0</v>
      </c>
    </row>
    <row r="84" spans="1:19" ht="15.6" x14ac:dyDescent="0.3">
      <c r="A84" s="18"/>
      <c r="B84" s="62">
        <v>3</v>
      </c>
      <c r="C84" s="62" t="s">
        <v>438</v>
      </c>
      <c r="D84" s="63" t="s">
        <v>8</v>
      </c>
      <c r="E84" s="112">
        <v>1.49</v>
      </c>
      <c r="F84" s="14">
        <v>6</v>
      </c>
      <c r="G84" s="84"/>
      <c r="H84" s="15">
        <f t="shared" si="96"/>
        <v>0</v>
      </c>
      <c r="I84" s="16">
        <f t="shared" si="97"/>
        <v>6</v>
      </c>
      <c r="J84" s="16">
        <f t="shared" si="98"/>
        <v>0</v>
      </c>
      <c r="K84" s="16">
        <f t="shared" si="99"/>
        <v>0</v>
      </c>
      <c r="L84" s="16">
        <f t="shared" si="100"/>
        <v>0</v>
      </c>
      <c r="M84" s="16">
        <f t="shared" si="101"/>
        <v>0</v>
      </c>
      <c r="N84" s="16">
        <f t="shared" si="102"/>
        <v>0</v>
      </c>
      <c r="O84" s="16">
        <f t="shared" si="103"/>
        <v>0</v>
      </c>
      <c r="P84" s="16">
        <f t="shared" si="104"/>
        <v>0</v>
      </c>
      <c r="Q84" s="16">
        <f t="shared" si="105"/>
        <v>0</v>
      </c>
      <c r="R84" s="16">
        <f t="shared" si="106"/>
        <v>0</v>
      </c>
      <c r="S84" s="17">
        <f t="shared" si="107"/>
        <v>0</v>
      </c>
    </row>
    <row r="85" spans="1:19" ht="15.6" x14ac:dyDescent="0.3">
      <c r="A85" s="18"/>
      <c r="B85" s="62">
        <v>4</v>
      </c>
      <c r="C85" s="62" t="s">
        <v>503</v>
      </c>
      <c r="D85" s="63" t="s">
        <v>13</v>
      </c>
      <c r="E85" s="112">
        <v>1.46</v>
      </c>
      <c r="F85" s="14">
        <v>5</v>
      </c>
      <c r="G85" s="84"/>
      <c r="H85" s="15">
        <f t="shared" si="96"/>
        <v>0</v>
      </c>
      <c r="I85" s="16">
        <f t="shared" si="97"/>
        <v>0</v>
      </c>
      <c r="J85" s="16">
        <f t="shared" si="98"/>
        <v>0</v>
      </c>
      <c r="K85" s="16">
        <f t="shared" si="99"/>
        <v>0</v>
      </c>
      <c r="L85" s="16">
        <f t="shared" si="100"/>
        <v>0</v>
      </c>
      <c r="M85" s="16">
        <f t="shared" si="101"/>
        <v>0</v>
      </c>
      <c r="N85" s="16">
        <f t="shared" si="102"/>
        <v>5</v>
      </c>
      <c r="O85" s="16">
        <f t="shared" si="103"/>
        <v>0</v>
      </c>
      <c r="P85" s="16">
        <f t="shared" si="104"/>
        <v>0</v>
      </c>
      <c r="Q85" s="16">
        <f t="shared" si="105"/>
        <v>0</v>
      </c>
      <c r="R85" s="16">
        <f t="shared" si="106"/>
        <v>0</v>
      </c>
      <c r="S85" s="17">
        <f t="shared" si="107"/>
        <v>0</v>
      </c>
    </row>
    <row r="86" spans="1:19" ht="15.6" x14ac:dyDescent="0.3">
      <c r="A86" s="18"/>
      <c r="B86" s="88">
        <v>5</v>
      </c>
      <c r="C86" s="62" t="s">
        <v>437</v>
      </c>
      <c r="D86" s="63" t="s">
        <v>14</v>
      </c>
      <c r="E86" s="112">
        <v>1.4</v>
      </c>
      <c r="F86" s="14">
        <v>4</v>
      </c>
      <c r="G86" s="84"/>
      <c r="H86" s="15">
        <f t="shared" si="96"/>
        <v>0</v>
      </c>
      <c r="I86" s="16">
        <f t="shared" si="97"/>
        <v>0</v>
      </c>
      <c r="J86" s="16">
        <f t="shared" si="98"/>
        <v>0</v>
      </c>
      <c r="K86" s="16">
        <f t="shared" si="99"/>
        <v>0</v>
      </c>
      <c r="L86" s="16">
        <f t="shared" si="100"/>
        <v>0</v>
      </c>
      <c r="M86" s="16">
        <f t="shared" si="101"/>
        <v>0</v>
      </c>
      <c r="N86" s="16">
        <f t="shared" si="102"/>
        <v>0</v>
      </c>
      <c r="O86" s="16">
        <f t="shared" si="103"/>
        <v>4</v>
      </c>
      <c r="P86" s="16">
        <f t="shared" si="104"/>
        <v>0</v>
      </c>
      <c r="Q86" s="16">
        <f t="shared" si="105"/>
        <v>0</v>
      </c>
      <c r="R86" s="16">
        <f t="shared" si="106"/>
        <v>0</v>
      </c>
      <c r="S86" s="17">
        <f t="shared" si="107"/>
        <v>0</v>
      </c>
    </row>
    <row r="87" spans="1:19" ht="15.6" x14ac:dyDescent="0.3">
      <c r="A87" s="18"/>
      <c r="B87" s="88">
        <v>6</v>
      </c>
      <c r="C87" s="62" t="s">
        <v>436</v>
      </c>
      <c r="D87" s="63" t="s">
        <v>12</v>
      </c>
      <c r="E87" s="112">
        <v>1.4</v>
      </c>
      <c r="F87" s="14">
        <v>3</v>
      </c>
      <c r="G87" s="84"/>
      <c r="H87" s="15">
        <f t="shared" si="96"/>
        <v>0</v>
      </c>
      <c r="I87" s="16">
        <f t="shared" si="97"/>
        <v>0</v>
      </c>
      <c r="J87" s="16">
        <f t="shared" si="98"/>
        <v>0</v>
      </c>
      <c r="K87" s="16">
        <f t="shared" si="99"/>
        <v>0</v>
      </c>
      <c r="L87" s="16">
        <f t="shared" si="100"/>
        <v>0</v>
      </c>
      <c r="M87" s="16">
        <f t="shared" si="101"/>
        <v>3</v>
      </c>
      <c r="N87" s="16">
        <f t="shared" si="102"/>
        <v>0</v>
      </c>
      <c r="O87" s="16">
        <f t="shared" si="103"/>
        <v>0</v>
      </c>
      <c r="P87" s="16">
        <f t="shared" si="104"/>
        <v>0</v>
      </c>
      <c r="Q87" s="16">
        <f t="shared" si="105"/>
        <v>0</v>
      </c>
      <c r="R87" s="16">
        <f t="shared" si="106"/>
        <v>0</v>
      </c>
      <c r="S87" s="17">
        <f t="shared" si="107"/>
        <v>0</v>
      </c>
    </row>
    <row r="88" spans="1:19" ht="15.6" x14ac:dyDescent="0.3">
      <c r="A88" s="18"/>
      <c r="B88" s="62">
        <v>7</v>
      </c>
      <c r="C88" s="62" t="s">
        <v>432</v>
      </c>
      <c r="D88" s="63" t="s">
        <v>8</v>
      </c>
      <c r="E88" s="112">
        <v>1.35</v>
      </c>
      <c r="F88" s="14">
        <v>2</v>
      </c>
      <c r="G88" s="84"/>
      <c r="H88" s="15">
        <f t="shared" si="96"/>
        <v>0</v>
      </c>
      <c r="I88" s="16">
        <f t="shared" si="97"/>
        <v>2</v>
      </c>
      <c r="J88" s="16">
        <f t="shared" si="98"/>
        <v>0</v>
      </c>
      <c r="K88" s="16">
        <f t="shared" si="99"/>
        <v>0</v>
      </c>
      <c r="L88" s="16">
        <f t="shared" si="100"/>
        <v>0</v>
      </c>
      <c r="M88" s="16">
        <f t="shared" si="101"/>
        <v>0</v>
      </c>
      <c r="N88" s="16">
        <f t="shared" si="102"/>
        <v>0</v>
      </c>
      <c r="O88" s="16">
        <f t="shared" si="103"/>
        <v>0</v>
      </c>
      <c r="P88" s="16">
        <f t="shared" si="104"/>
        <v>0</v>
      </c>
      <c r="Q88" s="16">
        <f t="shared" si="105"/>
        <v>0</v>
      </c>
      <c r="R88" s="16">
        <f t="shared" si="106"/>
        <v>0</v>
      </c>
      <c r="S88" s="17">
        <f t="shared" si="107"/>
        <v>0</v>
      </c>
    </row>
    <row r="89" spans="1:19" ht="16.2" thickBot="1" x14ac:dyDescent="0.35">
      <c r="A89" s="19"/>
      <c r="B89" s="81">
        <v>8</v>
      </c>
      <c r="C89" s="81" t="s">
        <v>434</v>
      </c>
      <c r="D89" s="82" t="s">
        <v>11</v>
      </c>
      <c r="E89" s="113">
        <v>1.25</v>
      </c>
      <c r="F89" s="22">
        <v>1</v>
      </c>
      <c r="G89" s="84"/>
      <c r="H89" s="23">
        <f t="shared" si="96"/>
        <v>0</v>
      </c>
      <c r="I89" s="24">
        <f t="shared" si="97"/>
        <v>0</v>
      </c>
      <c r="J89" s="24">
        <f t="shared" si="98"/>
        <v>0</v>
      </c>
      <c r="K89" s="24">
        <f t="shared" si="99"/>
        <v>0</v>
      </c>
      <c r="L89" s="24">
        <f t="shared" si="100"/>
        <v>1</v>
      </c>
      <c r="M89" s="24">
        <f t="shared" si="101"/>
        <v>0</v>
      </c>
      <c r="N89" s="24">
        <f t="shared" si="102"/>
        <v>0</v>
      </c>
      <c r="O89" s="24">
        <f t="shared" si="103"/>
        <v>0</v>
      </c>
      <c r="P89" s="24">
        <f t="shared" si="104"/>
        <v>0</v>
      </c>
      <c r="Q89" s="24">
        <f t="shared" si="105"/>
        <v>0</v>
      </c>
      <c r="R89" s="24">
        <f t="shared" si="106"/>
        <v>0</v>
      </c>
      <c r="S89" s="25">
        <f t="shared" si="107"/>
        <v>0</v>
      </c>
    </row>
    <row r="90" spans="1:19" ht="15" thickBot="1" x14ac:dyDescent="0.35"/>
    <row r="91" spans="1:19" ht="15.6" x14ac:dyDescent="0.3">
      <c r="A91" s="3" t="s">
        <v>33</v>
      </c>
      <c r="B91" s="79" t="s">
        <v>28</v>
      </c>
      <c r="C91" s="79"/>
      <c r="D91" s="80" t="s">
        <v>4</v>
      </c>
      <c r="E91" s="80" t="s">
        <v>23</v>
      </c>
      <c r="F91" s="10" t="s">
        <v>6</v>
      </c>
      <c r="G91" s="84"/>
      <c r="H91" s="8" t="s">
        <v>7</v>
      </c>
      <c r="I91" s="9" t="s">
        <v>8</v>
      </c>
      <c r="J91" s="9" t="s">
        <v>9</v>
      </c>
      <c r="K91" s="9" t="s">
        <v>10</v>
      </c>
      <c r="L91" s="9" t="s">
        <v>11</v>
      </c>
      <c r="M91" s="9" t="s">
        <v>12</v>
      </c>
      <c r="N91" s="9" t="s">
        <v>13</v>
      </c>
      <c r="O91" s="9" t="s">
        <v>14</v>
      </c>
      <c r="P91" s="9" t="s">
        <v>15</v>
      </c>
      <c r="Q91" s="9" t="s">
        <v>16</v>
      </c>
      <c r="R91" s="9" t="s">
        <v>17</v>
      </c>
      <c r="S91" s="10" t="s">
        <v>18</v>
      </c>
    </row>
    <row r="92" spans="1:19" ht="15.6" x14ac:dyDescent="0.3">
      <c r="A92" s="11"/>
      <c r="B92" s="62">
        <v>1</v>
      </c>
      <c r="C92" s="62" t="s">
        <v>438</v>
      </c>
      <c r="D92" s="63" t="s">
        <v>8</v>
      </c>
      <c r="E92" s="112">
        <v>5.15</v>
      </c>
      <c r="F92" s="14">
        <v>8</v>
      </c>
      <c r="G92" s="84"/>
      <c r="H92" s="15">
        <f t="shared" ref="H92:H98" si="108">IF($D92="bi", $F92,)</f>
        <v>0</v>
      </c>
      <c r="I92" s="16">
        <f t="shared" ref="I92:I98" si="109">IF($D92="br", $F92,)</f>
        <v>8</v>
      </c>
      <c r="J92" s="16">
        <f t="shared" ref="J92:J98" si="110">IF($D92="ch", $F92,)</f>
        <v>0</v>
      </c>
      <c r="K92" s="16">
        <f t="shared" ref="K92:K98" si="111">IF($D92="ki", $F92,)</f>
        <v>0</v>
      </c>
      <c r="L92" s="16">
        <f t="shared" ref="L92:L98" si="112">IF($D92="ho", $F92,)</f>
        <v>0</v>
      </c>
      <c r="M92" s="16">
        <f t="shared" ref="M92:M98" si="113">IF($D92="il", $F92,)</f>
        <v>0</v>
      </c>
      <c r="N92" s="16">
        <f t="shared" ref="N92:N98" si="114">IF($D92="pk", $F92,)</f>
        <v>0</v>
      </c>
      <c r="O92" s="16">
        <f t="shared" ref="O92:O98" si="115">IF($D92="pi", $F92,)</f>
        <v>0</v>
      </c>
      <c r="P92" s="16">
        <f t="shared" ref="P92:P98" si="116">IF($D92="sh", $F92,)</f>
        <v>0</v>
      </c>
      <c r="Q92" s="16">
        <f t="shared" ref="Q92:Q98" si="117">IF($D92="sm", $F92,)</f>
        <v>0</v>
      </c>
      <c r="R92" s="16">
        <f t="shared" ref="R92:R98" si="118">IF($D92="to", $F92,)</f>
        <v>0</v>
      </c>
      <c r="S92" s="17">
        <f t="shared" ref="S92:S98" si="119">IF($D92="wb", $F92,)</f>
        <v>0</v>
      </c>
    </row>
    <row r="93" spans="1:19" ht="15.6" x14ac:dyDescent="0.3">
      <c r="A93" s="11"/>
      <c r="B93" s="62">
        <v>2</v>
      </c>
      <c r="C93" s="62" t="s">
        <v>523</v>
      </c>
      <c r="D93" s="78" t="s">
        <v>14</v>
      </c>
      <c r="E93" s="112">
        <v>4.8</v>
      </c>
      <c r="F93" s="14">
        <v>7</v>
      </c>
      <c r="G93" s="84"/>
      <c r="H93" s="15">
        <f t="shared" si="108"/>
        <v>0</v>
      </c>
      <c r="I93" s="16">
        <f t="shared" si="109"/>
        <v>0</v>
      </c>
      <c r="J93" s="16">
        <f t="shared" si="110"/>
        <v>0</v>
      </c>
      <c r="K93" s="16">
        <f t="shared" si="111"/>
        <v>0</v>
      </c>
      <c r="L93" s="16">
        <f t="shared" si="112"/>
        <v>0</v>
      </c>
      <c r="M93" s="16">
        <f t="shared" si="113"/>
        <v>0</v>
      </c>
      <c r="N93" s="16">
        <f t="shared" si="114"/>
        <v>0</v>
      </c>
      <c r="O93" s="16">
        <f t="shared" si="115"/>
        <v>7</v>
      </c>
      <c r="P93" s="16">
        <f t="shared" si="116"/>
        <v>0</v>
      </c>
      <c r="Q93" s="16">
        <f t="shared" si="117"/>
        <v>0</v>
      </c>
      <c r="R93" s="16">
        <f t="shared" si="118"/>
        <v>0</v>
      </c>
      <c r="S93" s="17">
        <f t="shared" si="119"/>
        <v>0</v>
      </c>
    </row>
    <row r="94" spans="1:19" ht="15.6" x14ac:dyDescent="0.3">
      <c r="A94" s="18"/>
      <c r="B94" s="62">
        <v>3</v>
      </c>
      <c r="C94" s="62" t="s">
        <v>93</v>
      </c>
      <c r="D94" s="63" t="s">
        <v>13</v>
      </c>
      <c r="E94" s="112">
        <v>4.75</v>
      </c>
      <c r="F94" s="14">
        <v>6</v>
      </c>
      <c r="G94" s="84"/>
      <c r="H94" s="15">
        <f t="shared" si="108"/>
        <v>0</v>
      </c>
      <c r="I94" s="16">
        <f t="shared" si="109"/>
        <v>0</v>
      </c>
      <c r="J94" s="16">
        <f t="shared" si="110"/>
        <v>0</v>
      </c>
      <c r="K94" s="16">
        <f t="shared" si="111"/>
        <v>0</v>
      </c>
      <c r="L94" s="16">
        <f t="shared" si="112"/>
        <v>0</v>
      </c>
      <c r="M94" s="16">
        <f t="shared" si="113"/>
        <v>0</v>
      </c>
      <c r="N94" s="16">
        <f t="shared" si="114"/>
        <v>6</v>
      </c>
      <c r="O94" s="16">
        <f t="shared" si="115"/>
        <v>0</v>
      </c>
      <c r="P94" s="16">
        <f t="shared" si="116"/>
        <v>0</v>
      </c>
      <c r="Q94" s="16">
        <f t="shared" si="117"/>
        <v>0</v>
      </c>
      <c r="R94" s="16">
        <f t="shared" si="118"/>
        <v>0</v>
      </c>
      <c r="S94" s="17">
        <f t="shared" si="119"/>
        <v>0</v>
      </c>
    </row>
    <row r="95" spans="1:19" ht="15.6" x14ac:dyDescent="0.3">
      <c r="A95" s="18"/>
      <c r="B95" s="62">
        <v>4</v>
      </c>
      <c r="C95" s="62" t="s">
        <v>524</v>
      </c>
      <c r="D95" s="63" t="s">
        <v>12</v>
      </c>
      <c r="E95" s="112">
        <v>4.49</v>
      </c>
      <c r="F95" s="14">
        <v>5</v>
      </c>
      <c r="G95" s="84"/>
      <c r="H95" s="15">
        <f t="shared" si="108"/>
        <v>0</v>
      </c>
      <c r="I95" s="16">
        <f t="shared" si="109"/>
        <v>0</v>
      </c>
      <c r="J95" s="16">
        <f t="shared" si="110"/>
        <v>0</v>
      </c>
      <c r="K95" s="16">
        <f t="shared" si="111"/>
        <v>0</v>
      </c>
      <c r="L95" s="16">
        <f t="shared" si="112"/>
        <v>0</v>
      </c>
      <c r="M95" s="16">
        <f t="shared" si="113"/>
        <v>5</v>
      </c>
      <c r="N95" s="16">
        <f t="shared" si="114"/>
        <v>0</v>
      </c>
      <c r="O95" s="16">
        <f t="shared" si="115"/>
        <v>0</v>
      </c>
      <c r="P95" s="16">
        <f t="shared" si="116"/>
        <v>0</v>
      </c>
      <c r="Q95" s="16">
        <f t="shared" si="117"/>
        <v>0</v>
      </c>
      <c r="R95" s="16">
        <f t="shared" si="118"/>
        <v>0</v>
      </c>
      <c r="S95" s="17">
        <f t="shared" si="119"/>
        <v>0</v>
      </c>
    </row>
    <row r="96" spans="1:19" ht="15.6" x14ac:dyDescent="0.3">
      <c r="A96" s="18"/>
      <c r="B96" s="62">
        <v>5</v>
      </c>
      <c r="C96" s="62" t="s">
        <v>280</v>
      </c>
      <c r="D96" s="78" t="s">
        <v>8</v>
      </c>
      <c r="E96" s="112">
        <v>4.3899999999999997</v>
      </c>
      <c r="F96" s="14">
        <v>4</v>
      </c>
      <c r="G96" s="84"/>
      <c r="H96" s="15">
        <f t="shared" si="108"/>
        <v>0</v>
      </c>
      <c r="I96" s="16">
        <f t="shared" si="109"/>
        <v>4</v>
      </c>
      <c r="J96" s="16">
        <f t="shared" si="110"/>
        <v>0</v>
      </c>
      <c r="K96" s="16">
        <f t="shared" si="111"/>
        <v>0</v>
      </c>
      <c r="L96" s="16">
        <f t="shared" si="112"/>
        <v>0</v>
      </c>
      <c r="M96" s="16">
        <f t="shared" si="113"/>
        <v>0</v>
      </c>
      <c r="N96" s="16">
        <f t="shared" si="114"/>
        <v>0</v>
      </c>
      <c r="O96" s="16">
        <f t="shared" si="115"/>
        <v>0</v>
      </c>
      <c r="P96" s="16">
        <f t="shared" si="116"/>
        <v>0</v>
      </c>
      <c r="Q96" s="16">
        <f t="shared" si="117"/>
        <v>0</v>
      </c>
      <c r="R96" s="16">
        <f t="shared" si="118"/>
        <v>0</v>
      </c>
      <c r="S96" s="17">
        <f t="shared" si="119"/>
        <v>0</v>
      </c>
    </row>
    <row r="97" spans="1:19" ht="15.6" x14ac:dyDescent="0.3">
      <c r="A97" s="18"/>
      <c r="B97" s="62">
        <v>6</v>
      </c>
      <c r="C97" s="62" t="s">
        <v>525</v>
      </c>
      <c r="D97" s="63" t="s">
        <v>13</v>
      </c>
      <c r="E97" s="112">
        <v>4.3600000000000003</v>
      </c>
      <c r="F97" s="14">
        <v>3</v>
      </c>
      <c r="G97" s="84"/>
      <c r="H97" s="15">
        <f t="shared" si="108"/>
        <v>0</v>
      </c>
      <c r="I97" s="16">
        <f t="shared" si="109"/>
        <v>0</v>
      </c>
      <c r="J97" s="16">
        <f t="shared" si="110"/>
        <v>0</v>
      </c>
      <c r="K97" s="16">
        <f t="shared" si="111"/>
        <v>0</v>
      </c>
      <c r="L97" s="16">
        <f t="shared" si="112"/>
        <v>0</v>
      </c>
      <c r="M97" s="16">
        <f t="shared" si="113"/>
        <v>0</v>
      </c>
      <c r="N97" s="16">
        <f t="shared" si="114"/>
        <v>3</v>
      </c>
      <c r="O97" s="16">
        <f t="shared" si="115"/>
        <v>0</v>
      </c>
      <c r="P97" s="16">
        <f t="shared" si="116"/>
        <v>0</v>
      </c>
      <c r="Q97" s="16">
        <f t="shared" si="117"/>
        <v>0</v>
      </c>
      <c r="R97" s="16">
        <f t="shared" si="118"/>
        <v>0</v>
      </c>
      <c r="S97" s="17">
        <f t="shared" si="119"/>
        <v>0</v>
      </c>
    </row>
    <row r="98" spans="1:19" ht="15.6" x14ac:dyDescent="0.3">
      <c r="A98" s="18"/>
      <c r="B98" s="62">
        <v>7</v>
      </c>
      <c r="C98" s="62" t="s">
        <v>526</v>
      </c>
      <c r="D98" s="63" t="s">
        <v>18</v>
      </c>
      <c r="E98" s="112">
        <v>4.32</v>
      </c>
      <c r="F98" s="14">
        <v>2</v>
      </c>
      <c r="G98" s="84"/>
      <c r="H98" s="15">
        <f t="shared" si="108"/>
        <v>0</v>
      </c>
      <c r="I98" s="16">
        <f t="shared" si="109"/>
        <v>0</v>
      </c>
      <c r="J98" s="16">
        <f t="shared" si="110"/>
        <v>0</v>
      </c>
      <c r="K98" s="16">
        <f t="shared" si="111"/>
        <v>0</v>
      </c>
      <c r="L98" s="16">
        <f t="shared" si="112"/>
        <v>0</v>
      </c>
      <c r="M98" s="16">
        <f t="shared" si="113"/>
        <v>0</v>
      </c>
      <c r="N98" s="16">
        <f t="shared" si="114"/>
        <v>0</v>
      </c>
      <c r="O98" s="16">
        <f t="shared" si="115"/>
        <v>0</v>
      </c>
      <c r="P98" s="16">
        <f t="shared" si="116"/>
        <v>0</v>
      </c>
      <c r="Q98" s="16">
        <f t="shared" si="117"/>
        <v>0</v>
      </c>
      <c r="R98" s="16">
        <f t="shared" si="118"/>
        <v>0</v>
      </c>
      <c r="S98" s="17">
        <f t="shared" si="119"/>
        <v>2</v>
      </c>
    </row>
    <row r="99" spans="1:19" ht="16.2" thickBot="1" x14ac:dyDescent="0.35">
      <c r="A99" s="19"/>
      <c r="B99" s="81">
        <v>8</v>
      </c>
      <c r="C99" s="81" t="s">
        <v>527</v>
      </c>
      <c r="D99" s="82" t="s">
        <v>17</v>
      </c>
      <c r="E99" s="113">
        <v>4.25</v>
      </c>
      <c r="F99" s="187">
        <v>1</v>
      </c>
      <c r="G99" s="84"/>
      <c r="H99" s="15">
        <f>IF($D99="bi", $E100,)</f>
        <v>0</v>
      </c>
      <c r="I99" s="16">
        <f>IF($D99="br", $E100,)</f>
        <v>0</v>
      </c>
      <c r="J99" s="16">
        <f>IF($D99="ch", $E100,)</f>
        <v>0</v>
      </c>
      <c r="K99" s="16">
        <f>IF($D99="ki", $E100,)</f>
        <v>0</v>
      </c>
      <c r="L99" s="16">
        <f>IF($D99="ho", $E100,)</f>
        <v>0</v>
      </c>
      <c r="M99" s="16">
        <f>IF($D99="il", $E100,)</f>
        <v>0</v>
      </c>
      <c r="N99" s="16">
        <f>IF($D99="pk", $E100,)</f>
        <v>0</v>
      </c>
      <c r="O99" s="16">
        <f>IF($D99="pi", $E100,)</f>
        <v>0</v>
      </c>
      <c r="P99" s="16">
        <f>IF($D99="sh", $E100,)</f>
        <v>0</v>
      </c>
      <c r="Q99" s="16">
        <f>IF($D99="sm", $E100,)</f>
        <v>0</v>
      </c>
      <c r="R99" s="16">
        <f>IF($D99="to", $E100,)</f>
        <v>0</v>
      </c>
      <c r="S99" s="17">
        <f>IF($D99="wb", $E100,)</f>
        <v>0</v>
      </c>
    </row>
    <row r="100" spans="1:19" ht="15" thickBot="1" x14ac:dyDescent="0.35"/>
    <row r="101" spans="1:19" ht="15.6" x14ac:dyDescent="0.3">
      <c r="A101" s="3" t="s">
        <v>33</v>
      </c>
      <c r="B101" s="79" t="s">
        <v>35</v>
      </c>
      <c r="C101" s="79" t="s">
        <v>3</v>
      </c>
      <c r="D101" s="80" t="s">
        <v>4</v>
      </c>
      <c r="E101" s="80" t="s">
        <v>23</v>
      </c>
      <c r="F101" s="10"/>
      <c r="G101" s="84"/>
      <c r="H101" s="8" t="s">
        <v>7</v>
      </c>
      <c r="I101" s="9" t="s">
        <v>8</v>
      </c>
      <c r="J101" s="9" t="s">
        <v>9</v>
      </c>
      <c r="K101" s="9" t="s">
        <v>10</v>
      </c>
      <c r="L101" s="9" t="s">
        <v>11</v>
      </c>
      <c r="M101" s="9" t="s">
        <v>12</v>
      </c>
      <c r="N101" s="9" t="s">
        <v>13</v>
      </c>
      <c r="O101" s="9" t="s">
        <v>14</v>
      </c>
      <c r="P101" s="9" t="s">
        <v>15</v>
      </c>
      <c r="Q101" s="9" t="s">
        <v>16</v>
      </c>
      <c r="R101" s="9" t="s">
        <v>17</v>
      </c>
      <c r="S101" s="10" t="s">
        <v>18</v>
      </c>
    </row>
    <row r="102" spans="1:19" ht="15.6" x14ac:dyDescent="0.3">
      <c r="A102" s="11"/>
      <c r="B102" s="62">
        <v>1</v>
      </c>
      <c r="C102" s="62" t="s">
        <v>281</v>
      </c>
      <c r="D102" s="63" t="s">
        <v>13</v>
      </c>
      <c r="E102" s="112">
        <v>11.06</v>
      </c>
      <c r="F102" s="14">
        <v>8</v>
      </c>
      <c r="G102" s="84"/>
      <c r="H102" s="15">
        <f t="shared" ref="H102:H109" si="120">IF($D102="bi", $F102,)</f>
        <v>0</v>
      </c>
      <c r="I102" s="16">
        <f t="shared" ref="I102:I109" si="121">IF($D102="br", $F102,)</f>
        <v>0</v>
      </c>
      <c r="J102" s="16">
        <f t="shared" ref="J102:J109" si="122">IF($D102="ch", $F102,)</f>
        <v>0</v>
      </c>
      <c r="K102" s="16">
        <f t="shared" ref="K102:K109" si="123">IF($D102="ki", $F102,)</f>
        <v>0</v>
      </c>
      <c r="L102" s="16">
        <f t="shared" ref="L102:L109" si="124">IF($D102="ho", $F102,)</f>
        <v>0</v>
      </c>
      <c r="M102" s="16">
        <f t="shared" ref="M102:M109" si="125">IF($D102="il", $F102,)</f>
        <v>0</v>
      </c>
      <c r="N102" s="16">
        <f t="shared" ref="N102:N109" si="126">IF($D102="pk", $F102,)</f>
        <v>8</v>
      </c>
      <c r="O102" s="16">
        <f t="shared" ref="O102:O109" si="127">IF($D102="pi", $F102,)</f>
        <v>0</v>
      </c>
      <c r="P102" s="16">
        <f t="shared" ref="P102:P109" si="128">IF($D102="sh", $F102,)</f>
        <v>0</v>
      </c>
      <c r="Q102" s="16">
        <f t="shared" ref="Q102:Q109" si="129">IF($D102="sm", $F102,)</f>
        <v>0</v>
      </c>
      <c r="R102" s="16">
        <f t="shared" ref="R102:R109" si="130">IF($D102="to", $F102,)</f>
        <v>0</v>
      </c>
      <c r="S102" s="17">
        <f t="shared" ref="S102:S109" si="131">IF($D102="wb", $F102,)</f>
        <v>0</v>
      </c>
    </row>
    <row r="103" spans="1:19" ht="15.6" x14ac:dyDescent="0.3">
      <c r="A103" s="11"/>
      <c r="B103" s="62">
        <v>2</v>
      </c>
      <c r="C103" s="62" t="s">
        <v>66</v>
      </c>
      <c r="D103" s="63" t="s">
        <v>14</v>
      </c>
      <c r="E103" s="112">
        <v>10.45</v>
      </c>
      <c r="F103" s="14">
        <v>7</v>
      </c>
      <c r="G103" s="84"/>
      <c r="H103" s="15">
        <f t="shared" si="120"/>
        <v>0</v>
      </c>
      <c r="I103" s="16">
        <f t="shared" si="121"/>
        <v>0</v>
      </c>
      <c r="J103" s="16">
        <f t="shared" si="122"/>
        <v>0</v>
      </c>
      <c r="K103" s="16">
        <f t="shared" si="123"/>
        <v>0</v>
      </c>
      <c r="L103" s="16">
        <f t="shared" si="124"/>
        <v>0</v>
      </c>
      <c r="M103" s="16">
        <f t="shared" si="125"/>
        <v>0</v>
      </c>
      <c r="N103" s="16">
        <f t="shared" si="126"/>
        <v>0</v>
      </c>
      <c r="O103" s="16">
        <f t="shared" si="127"/>
        <v>7</v>
      </c>
      <c r="P103" s="16">
        <f t="shared" si="128"/>
        <v>0</v>
      </c>
      <c r="Q103" s="16">
        <f t="shared" si="129"/>
        <v>0</v>
      </c>
      <c r="R103" s="16">
        <f t="shared" si="130"/>
        <v>0</v>
      </c>
      <c r="S103" s="17">
        <f t="shared" si="131"/>
        <v>0</v>
      </c>
    </row>
    <row r="104" spans="1:19" ht="15.6" x14ac:dyDescent="0.3">
      <c r="A104" s="18"/>
      <c r="B104" s="62">
        <v>3</v>
      </c>
      <c r="C104" s="62" t="s">
        <v>92</v>
      </c>
      <c r="D104" s="63" t="s">
        <v>17</v>
      </c>
      <c r="E104" s="112">
        <v>10.08</v>
      </c>
      <c r="F104" s="14">
        <v>6</v>
      </c>
      <c r="G104" s="84"/>
      <c r="H104" s="15">
        <f t="shared" si="120"/>
        <v>0</v>
      </c>
      <c r="I104" s="16">
        <f t="shared" si="121"/>
        <v>0</v>
      </c>
      <c r="J104" s="16">
        <f t="shared" si="122"/>
        <v>0</v>
      </c>
      <c r="K104" s="16">
        <f t="shared" si="123"/>
        <v>0</v>
      </c>
      <c r="L104" s="16">
        <f t="shared" si="124"/>
        <v>0</v>
      </c>
      <c r="M104" s="16">
        <f t="shared" si="125"/>
        <v>0</v>
      </c>
      <c r="N104" s="16">
        <f t="shared" si="126"/>
        <v>0</v>
      </c>
      <c r="O104" s="16">
        <f t="shared" si="127"/>
        <v>0</v>
      </c>
      <c r="P104" s="16">
        <f t="shared" si="128"/>
        <v>0</v>
      </c>
      <c r="Q104" s="16">
        <f t="shared" si="129"/>
        <v>0</v>
      </c>
      <c r="R104" s="16">
        <f t="shared" si="130"/>
        <v>6</v>
      </c>
      <c r="S104" s="17">
        <f t="shared" si="131"/>
        <v>0</v>
      </c>
    </row>
    <row r="105" spans="1:19" ht="15.6" x14ac:dyDescent="0.3">
      <c r="A105" s="18"/>
      <c r="B105" s="62">
        <v>4</v>
      </c>
      <c r="C105" s="62" t="s">
        <v>282</v>
      </c>
      <c r="D105" s="63" t="s">
        <v>13</v>
      </c>
      <c r="E105" s="112">
        <v>10.08</v>
      </c>
      <c r="F105" s="14">
        <v>5</v>
      </c>
      <c r="G105" s="84"/>
      <c r="H105" s="15">
        <f t="shared" si="120"/>
        <v>0</v>
      </c>
      <c r="I105" s="16">
        <f t="shared" si="121"/>
        <v>0</v>
      </c>
      <c r="J105" s="16">
        <f t="shared" si="122"/>
        <v>0</v>
      </c>
      <c r="K105" s="16">
        <f t="shared" si="123"/>
        <v>0</v>
      </c>
      <c r="L105" s="16">
        <f t="shared" si="124"/>
        <v>0</v>
      </c>
      <c r="M105" s="16">
        <f t="shared" si="125"/>
        <v>0</v>
      </c>
      <c r="N105" s="16">
        <f t="shared" si="126"/>
        <v>5</v>
      </c>
      <c r="O105" s="16">
        <f t="shared" si="127"/>
        <v>0</v>
      </c>
      <c r="P105" s="16">
        <f t="shared" si="128"/>
        <v>0</v>
      </c>
      <c r="Q105" s="16">
        <f t="shared" si="129"/>
        <v>0</v>
      </c>
      <c r="R105" s="16">
        <f t="shared" si="130"/>
        <v>0</v>
      </c>
      <c r="S105" s="17">
        <f t="shared" si="131"/>
        <v>0</v>
      </c>
    </row>
    <row r="106" spans="1:19" ht="15.6" x14ac:dyDescent="0.3">
      <c r="A106" s="18"/>
      <c r="B106" s="62">
        <v>5</v>
      </c>
      <c r="C106" s="62" t="s">
        <v>252</v>
      </c>
      <c r="D106" s="63" t="s">
        <v>14</v>
      </c>
      <c r="E106" s="112">
        <v>9.56</v>
      </c>
      <c r="F106" s="14">
        <v>4</v>
      </c>
      <c r="G106" s="84"/>
      <c r="H106" s="15">
        <f t="shared" si="120"/>
        <v>0</v>
      </c>
      <c r="I106" s="16">
        <f t="shared" si="121"/>
        <v>0</v>
      </c>
      <c r="J106" s="16">
        <f t="shared" si="122"/>
        <v>0</v>
      </c>
      <c r="K106" s="16">
        <f t="shared" si="123"/>
        <v>0</v>
      </c>
      <c r="L106" s="16">
        <f t="shared" si="124"/>
        <v>0</v>
      </c>
      <c r="M106" s="16">
        <f t="shared" si="125"/>
        <v>0</v>
      </c>
      <c r="N106" s="16">
        <f t="shared" si="126"/>
        <v>0</v>
      </c>
      <c r="O106" s="16">
        <f t="shared" si="127"/>
        <v>4</v>
      </c>
      <c r="P106" s="16">
        <f t="shared" si="128"/>
        <v>0</v>
      </c>
      <c r="Q106" s="16">
        <f t="shared" si="129"/>
        <v>0</v>
      </c>
      <c r="R106" s="16">
        <f t="shared" si="130"/>
        <v>0</v>
      </c>
      <c r="S106" s="17">
        <f t="shared" si="131"/>
        <v>0</v>
      </c>
    </row>
    <row r="107" spans="1:19" ht="15.6" x14ac:dyDescent="0.3">
      <c r="A107" s="18"/>
      <c r="B107" s="62">
        <v>6</v>
      </c>
      <c r="C107" s="62" t="s">
        <v>283</v>
      </c>
      <c r="D107" s="63" t="s">
        <v>12</v>
      </c>
      <c r="E107" s="112">
        <v>9.11</v>
      </c>
      <c r="F107" s="14">
        <v>3</v>
      </c>
      <c r="G107" s="84"/>
      <c r="H107" s="15">
        <f t="shared" si="120"/>
        <v>0</v>
      </c>
      <c r="I107" s="16">
        <f t="shared" si="121"/>
        <v>0</v>
      </c>
      <c r="J107" s="16">
        <f t="shared" si="122"/>
        <v>0</v>
      </c>
      <c r="K107" s="16">
        <f t="shared" si="123"/>
        <v>0</v>
      </c>
      <c r="L107" s="16">
        <f t="shared" si="124"/>
        <v>0</v>
      </c>
      <c r="M107" s="16">
        <f t="shared" si="125"/>
        <v>3</v>
      </c>
      <c r="N107" s="16">
        <f t="shared" si="126"/>
        <v>0</v>
      </c>
      <c r="O107" s="16">
        <f t="shared" si="127"/>
        <v>0</v>
      </c>
      <c r="P107" s="16">
        <f t="shared" si="128"/>
        <v>0</v>
      </c>
      <c r="Q107" s="16">
        <f t="shared" si="129"/>
        <v>0</v>
      </c>
      <c r="R107" s="16">
        <f t="shared" si="130"/>
        <v>0</v>
      </c>
      <c r="S107" s="17">
        <f t="shared" si="131"/>
        <v>0</v>
      </c>
    </row>
    <row r="108" spans="1:19" ht="15.6" x14ac:dyDescent="0.3">
      <c r="A108" s="18"/>
      <c r="B108" s="62">
        <v>7</v>
      </c>
      <c r="C108" s="62" t="s">
        <v>284</v>
      </c>
      <c r="D108" s="63" t="s">
        <v>8</v>
      </c>
      <c r="E108" s="112">
        <v>9.1</v>
      </c>
      <c r="F108" s="14">
        <v>2</v>
      </c>
      <c r="G108" s="84"/>
      <c r="H108" s="15">
        <f t="shared" si="120"/>
        <v>0</v>
      </c>
      <c r="I108" s="16">
        <f t="shared" si="121"/>
        <v>2</v>
      </c>
      <c r="J108" s="16">
        <f t="shared" si="122"/>
        <v>0</v>
      </c>
      <c r="K108" s="16">
        <f t="shared" si="123"/>
        <v>0</v>
      </c>
      <c r="L108" s="16">
        <f t="shared" si="124"/>
        <v>0</v>
      </c>
      <c r="M108" s="16">
        <f t="shared" si="125"/>
        <v>0</v>
      </c>
      <c r="N108" s="16">
        <f t="shared" si="126"/>
        <v>0</v>
      </c>
      <c r="O108" s="16">
        <f t="shared" si="127"/>
        <v>0</v>
      </c>
      <c r="P108" s="16">
        <f t="shared" si="128"/>
        <v>0</v>
      </c>
      <c r="Q108" s="16">
        <f t="shared" si="129"/>
        <v>0</v>
      </c>
      <c r="R108" s="16">
        <f t="shared" si="130"/>
        <v>0</v>
      </c>
      <c r="S108" s="17">
        <f t="shared" si="131"/>
        <v>0</v>
      </c>
    </row>
    <row r="109" spans="1:19" ht="16.2" thickBot="1" x14ac:dyDescent="0.35">
      <c r="A109" s="19"/>
      <c r="B109" s="81">
        <v>8</v>
      </c>
      <c r="C109" s="81" t="s">
        <v>91</v>
      </c>
      <c r="D109" s="82" t="s">
        <v>18</v>
      </c>
      <c r="E109" s="113">
        <v>9.08</v>
      </c>
      <c r="F109" s="22">
        <v>1</v>
      </c>
      <c r="G109" s="84"/>
      <c r="H109" s="23">
        <f t="shared" si="120"/>
        <v>0</v>
      </c>
      <c r="I109" s="24">
        <f t="shared" si="121"/>
        <v>0</v>
      </c>
      <c r="J109" s="24">
        <f t="shared" si="122"/>
        <v>0</v>
      </c>
      <c r="K109" s="24">
        <f t="shared" si="123"/>
        <v>0</v>
      </c>
      <c r="L109" s="24">
        <f t="shared" si="124"/>
        <v>0</v>
      </c>
      <c r="M109" s="24">
        <f t="shared" si="125"/>
        <v>0</v>
      </c>
      <c r="N109" s="24">
        <f t="shared" si="126"/>
        <v>0</v>
      </c>
      <c r="O109" s="24">
        <f t="shared" si="127"/>
        <v>0</v>
      </c>
      <c r="P109" s="24">
        <f t="shared" si="128"/>
        <v>0</v>
      </c>
      <c r="Q109" s="24">
        <f t="shared" si="129"/>
        <v>0</v>
      </c>
      <c r="R109" s="24">
        <f t="shared" si="130"/>
        <v>0</v>
      </c>
      <c r="S109" s="25">
        <f t="shared" si="131"/>
        <v>1</v>
      </c>
    </row>
    <row r="110" spans="1:19" ht="15" thickBot="1" x14ac:dyDescent="0.35"/>
    <row r="111" spans="1:19" ht="15.6" x14ac:dyDescent="0.3">
      <c r="A111" s="3" t="s">
        <v>33</v>
      </c>
      <c r="B111" s="79" t="s">
        <v>29</v>
      </c>
      <c r="C111" s="79"/>
      <c r="D111" s="80" t="s">
        <v>4</v>
      </c>
      <c r="E111" s="80" t="s">
        <v>5</v>
      </c>
      <c r="F111" s="10" t="s">
        <v>6</v>
      </c>
      <c r="G111" s="84"/>
      <c r="H111" s="8" t="s">
        <v>7</v>
      </c>
      <c r="I111" s="9" t="s">
        <v>8</v>
      </c>
      <c r="J111" s="9" t="s">
        <v>9</v>
      </c>
      <c r="K111" s="9" t="s">
        <v>10</v>
      </c>
      <c r="L111" s="9" t="s">
        <v>11</v>
      </c>
      <c r="M111" s="9" t="s">
        <v>12</v>
      </c>
      <c r="N111" s="9" t="s">
        <v>13</v>
      </c>
      <c r="O111" s="9" t="s">
        <v>14</v>
      </c>
      <c r="P111" s="9" t="s">
        <v>15</v>
      </c>
      <c r="Q111" s="9" t="s">
        <v>16</v>
      </c>
      <c r="R111" s="9" t="s">
        <v>17</v>
      </c>
      <c r="S111" s="10" t="s">
        <v>18</v>
      </c>
    </row>
    <row r="112" spans="1:19" ht="15.6" x14ac:dyDescent="0.3">
      <c r="A112" s="11"/>
      <c r="B112" s="62">
        <v>1</v>
      </c>
      <c r="C112" s="62"/>
      <c r="D112" s="63" t="s">
        <v>8</v>
      </c>
      <c r="E112" s="106">
        <v>53.3</v>
      </c>
      <c r="F112" s="14">
        <v>12</v>
      </c>
      <c r="G112" s="84"/>
      <c r="H112" s="15">
        <f t="shared" ref="H112:H117" si="132">IF($D112="bi", $F112,)</f>
        <v>0</v>
      </c>
      <c r="I112" s="16">
        <f t="shared" ref="I112:I117" si="133">IF($D112="br", $F112,)</f>
        <v>12</v>
      </c>
      <c r="J112" s="16">
        <f t="shared" ref="J112:J117" si="134">IF($D112="ch", $F112,)</f>
        <v>0</v>
      </c>
      <c r="K112" s="16">
        <f t="shared" ref="K112:K117" si="135">IF($D112="ki", $F112,)</f>
        <v>0</v>
      </c>
      <c r="L112" s="16">
        <f t="shared" ref="L112:L117" si="136">IF($D112="ho", $F112,)</f>
        <v>0</v>
      </c>
      <c r="M112" s="16">
        <f t="shared" ref="M112:M117" si="137">IF($D112="il", $F112,)</f>
        <v>0</v>
      </c>
      <c r="N112" s="16">
        <f t="shared" ref="N112:N117" si="138">IF($D112="pk", $F112,)</f>
        <v>0</v>
      </c>
      <c r="O112" s="16">
        <f t="shared" ref="O112:O117" si="139">IF($D112="pi", $F112,)</f>
        <v>0</v>
      </c>
      <c r="P112" s="16">
        <f t="shared" ref="P112:P117" si="140">IF($D112="sh", $F112,)</f>
        <v>0</v>
      </c>
      <c r="Q112" s="16">
        <f t="shared" ref="Q112:Q117" si="141">IF($D112="sm", $F112,)</f>
        <v>0</v>
      </c>
      <c r="R112" s="16">
        <f t="shared" ref="R112:R117" si="142">IF($D112="to", $F112,)</f>
        <v>0</v>
      </c>
      <c r="S112" s="17">
        <f t="shared" ref="S112:S117" si="143">IF($D112="wb", $F112,)</f>
        <v>0</v>
      </c>
    </row>
    <row r="113" spans="1:19" ht="15.6" x14ac:dyDescent="0.3">
      <c r="A113" s="27"/>
      <c r="B113" s="62">
        <v>2</v>
      </c>
      <c r="C113" s="62"/>
      <c r="D113" s="63" t="s">
        <v>13</v>
      </c>
      <c r="E113" s="106">
        <v>54</v>
      </c>
      <c r="F113" s="14">
        <v>10</v>
      </c>
      <c r="G113" s="84"/>
      <c r="H113" s="15">
        <f t="shared" si="132"/>
        <v>0</v>
      </c>
      <c r="I113" s="16">
        <f t="shared" si="133"/>
        <v>0</v>
      </c>
      <c r="J113" s="16">
        <f t="shared" si="134"/>
        <v>0</v>
      </c>
      <c r="K113" s="16">
        <f t="shared" si="135"/>
        <v>0</v>
      </c>
      <c r="L113" s="16">
        <f t="shared" si="136"/>
        <v>0</v>
      </c>
      <c r="M113" s="16">
        <f t="shared" si="137"/>
        <v>0</v>
      </c>
      <c r="N113" s="16">
        <f t="shared" si="138"/>
        <v>10</v>
      </c>
      <c r="O113" s="16">
        <f t="shared" si="139"/>
        <v>0</v>
      </c>
      <c r="P113" s="16">
        <f t="shared" si="140"/>
        <v>0</v>
      </c>
      <c r="Q113" s="16">
        <f t="shared" si="141"/>
        <v>0</v>
      </c>
      <c r="R113" s="16">
        <f t="shared" si="142"/>
        <v>0</v>
      </c>
      <c r="S113" s="17">
        <f t="shared" si="143"/>
        <v>0</v>
      </c>
    </row>
    <row r="114" spans="1:19" ht="15.6" x14ac:dyDescent="0.3">
      <c r="A114" s="18"/>
      <c r="B114" s="62">
        <v>3</v>
      </c>
      <c r="C114" s="62"/>
      <c r="D114" s="63" t="s">
        <v>18</v>
      </c>
      <c r="E114" s="106">
        <v>54.3</v>
      </c>
      <c r="F114" s="14">
        <v>8</v>
      </c>
      <c r="G114" s="84"/>
      <c r="H114" s="15">
        <f t="shared" si="132"/>
        <v>0</v>
      </c>
      <c r="I114" s="16">
        <f t="shared" si="133"/>
        <v>0</v>
      </c>
      <c r="J114" s="16">
        <f t="shared" si="134"/>
        <v>0</v>
      </c>
      <c r="K114" s="16">
        <f t="shared" si="135"/>
        <v>0</v>
      </c>
      <c r="L114" s="16">
        <f t="shared" si="136"/>
        <v>0</v>
      </c>
      <c r="M114" s="16">
        <f t="shared" si="137"/>
        <v>0</v>
      </c>
      <c r="N114" s="16">
        <f t="shared" si="138"/>
        <v>0</v>
      </c>
      <c r="O114" s="16">
        <f t="shared" si="139"/>
        <v>0</v>
      </c>
      <c r="P114" s="16">
        <f t="shared" si="140"/>
        <v>0</v>
      </c>
      <c r="Q114" s="16">
        <f t="shared" si="141"/>
        <v>0</v>
      </c>
      <c r="R114" s="16">
        <f t="shared" si="142"/>
        <v>0</v>
      </c>
      <c r="S114" s="17">
        <f t="shared" si="143"/>
        <v>8</v>
      </c>
    </row>
    <row r="115" spans="1:19" ht="15.6" x14ac:dyDescent="0.3">
      <c r="A115" s="18"/>
      <c r="B115" s="62">
        <v>4</v>
      </c>
      <c r="C115" s="62"/>
      <c r="D115" s="63" t="s">
        <v>17</v>
      </c>
      <c r="E115" s="106">
        <v>54.5</v>
      </c>
      <c r="F115" s="14">
        <v>6</v>
      </c>
      <c r="G115" s="84"/>
      <c r="H115" s="15">
        <f t="shared" si="132"/>
        <v>0</v>
      </c>
      <c r="I115" s="16">
        <f t="shared" si="133"/>
        <v>0</v>
      </c>
      <c r="J115" s="16">
        <f t="shared" si="134"/>
        <v>0</v>
      </c>
      <c r="K115" s="16">
        <f t="shared" si="135"/>
        <v>0</v>
      </c>
      <c r="L115" s="16">
        <f t="shared" si="136"/>
        <v>0</v>
      </c>
      <c r="M115" s="16">
        <f t="shared" si="137"/>
        <v>0</v>
      </c>
      <c r="N115" s="16">
        <f t="shared" si="138"/>
        <v>0</v>
      </c>
      <c r="O115" s="16">
        <f t="shared" si="139"/>
        <v>0</v>
      </c>
      <c r="P115" s="16">
        <f t="shared" si="140"/>
        <v>0</v>
      </c>
      <c r="Q115" s="16">
        <f t="shared" si="141"/>
        <v>0</v>
      </c>
      <c r="R115" s="16">
        <f t="shared" si="142"/>
        <v>6</v>
      </c>
      <c r="S115" s="17">
        <f t="shared" si="143"/>
        <v>0</v>
      </c>
    </row>
    <row r="116" spans="1:19" ht="15.6" x14ac:dyDescent="0.3">
      <c r="A116" s="18"/>
      <c r="B116" s="62">
        <v>5</v>
      </c>
      <c r="C116" s="62"/>
      <c r="D116" s="63" t="s">
        <v>14</v>
      </c>
      <c r="E116" s="106">
        <v>55.5</v>
      </c>
      <c r="F116" s="14">
        <v>4</v>
      </c>
      <c r="G116" s="84"/>
      <c r="H116" s="15">
        <f t="shared" si="132"/>
        <v>0</v>
      </c>
      <c r="I116" s="16">
        <f t="shared" si="133"/>
        <v>0</v>
      </c>
      <c r="J116" s="16">
        <f t="shared" si="134"/>
        <v>0</v>
      </c>
      <c r="K116" s="16">
        <f t="shared" si="135"/>
        <v>0</v>
      </c>
      <c r="L116" s="16">
        <f t="shared" si="136"/>
        <v>0</v>
      </c>
      <c r="M116" s="16">
        <f t="shared" si="137"/>
        <v>0</v>
      </c>
      <c r="N116" s="16">
        <f t="shared" si="138"/>
        <v>0</v>
      </c>
      <c r="O116" s="16">
        <f t="shared" si="139"/>
        <v>4</v>
      </c>
      <c r="P116" s="16">
        <f t="shared" si="140"/>
        <v>0</v>
      </c>
      <c r="Q116" s="16">
        <f t="shared" si="141"/>
        <v>0</v>
      </c>
      <c r="R116" s="16">
        <f t="shared" si="142"/>
        <v>0</v>
      </c>
      <c r="S116" s="17">
        <f t="shared" si="143"/>
        <v>0</v>
      </c>
    </row>
    <row r="117" spans="1:19" ht="16.2" thickBot="1" x14ac:dyDescent="0.35">
      <c r="A117" s="19"/>
      <c r="B117" s="81">
        <v>6</v>
      </c>
      <c r="C117" s="81"/>
      <c r="D117" s="82" t="s">
        <v>12</v>
      </c>
      <c r="E117" s="107">
        <v>57.1</v>
      </c>
      <c r="F117" s="22">
        <v>2</v>
      </c>
      <c r="G117" s="84"/>
      <c r="H117" s="23">
        <f t="shared" si="132"/>
        <v>0</v>
      </c>
      <c r="I117" s="24">
        <f t="shared" si="133"/>
        <v>0</v>
      </c>
      <c r="J117" s="24">
        <f t="shared" si="134"/>
        <v>0</v>
      </c>
      <c r="K117" s="24">
        <f t="shared" si="135"/>
        <v>0</v>
      </c>
      <c r="L117" s="24">
        <f t="shared" si="136"/>
        <v>0</v>
      </c>
      <c r="M117" s="24">
        <f t="shared" si="137"/>
        <v>2</v>
      </c>
      <c r="N117" s="24">
        <f t="shared" si="138"/>
        <v>0</v>
      </c>
      <c r="O117" s="24">
        <f t="shared" si="139"/>
        <v>0</v>
      </c>
      <c r="P117" s="24">
        <f t="shared" si="140"/>
        <v>0</v>
      </c>
      <c r="Q117" s="24">
        <f t="shared" si="141"/>
        <v>0</v>
      </c>
      <c r="R117" s="24">
        <f t="shared" si="142"/>
        <v>0</v>
      </c>
      <c r="S117" s="25">
        <f t="shared" si="143"/>
        <v>0</v>
      </c>
    </row>
    <row r="118" spans="1:19" ht="16.2" thickBot="1" x14ac:dyDescent="0.35">
      <c r="G118" s="125"/>
    </row>
    <row r="119" spans="1:19" ht="16.2" thickBot="1" x14ac:dyDescent="0.35">
      <c r="H119" s="28">
        <f t="shared" ref="H119:S119" si="144">SUM(H19:H117)</f>
        <v>13</v>
      </c>
      <c r="I119" s="28">
        <f t="shared" si="144"/>
        <v>79</v>
      </c>
      <c r="J119" s="28">
        <f t="shared" si="144"/>
        <v>0</v>
      </c>
      <c r="K119" s="28">
        <f t="shared" si="144"/>
        <v>7</v>
      </c>
      <c r="L119" s="28">
        <f t="shared" si="144"/>
        <v>11</v>
      </c>
      <c r="M119" s="28">
        <f t="shared" si="144"/>
        <v>41</v>
      </c>
      <c r="N119" s="28">
        <f t="shared" si="144"/>
        <v>64</v>
      </c>
      <c r="O119" s="28">
        <f t="shared" si="144"/>
        <v>70</v>
      </c>
      <c r="P119" s="28">
        <f t="shared" si="144"/>
        <v>3</v>
      </c>
      <c r="Q119" s="28">
        <f t="shared" si="144"/>
        <v>10</v>
      </c>
      <c r="R119" s="28">
        <f t="shared" si="144"/>
        <v>19</v>
      </c>
      <c r="S119" s="127">
        <f t="shared" si="144"/>
        <v>49</v>
      </c>
    </row>
  </sheetData>
  <sortState ref="C96:E99">
    <sortCondition descending="1" ref="E96:E9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25"/>
  <sheetViews>
    <sheetView workbookViewId="0">
      <selection activeCell="V101" sqref="V101"/>
    </sheetView>
  </sheetViews>
  <sheetFormatPr defaultRowHeight="15.6" x14ac:dyDescent="0.3"/>
  <cols>
    <col min="1" max="1" width="11.6640625" style="102" customWidth="1"/>
    <col min="2" max="2" width="13" style="103" customWidth="1"/>
    <col min="3" max="3" width="18.88671875" style="104" customWidth="1"/>
    <col min="4" max="4" width="7.109375" style="103" customWidth="1"/>
    <col min="5" max="5" width="8.33203125" style="103" customWidth="1"/>
    <col min="6" max="6" width="6.5546875" style="103" customWidth="1"/>
    <col min="7" max="7" width="3.44140625" style="104" customWidth="1"/>
    <col min="8" max="19" width="4.33203125" style="102" customWidth="1"/>
    <col min="20" max="1024" width="9.6640625" style="102" customWidth="1"/>
  </cols>
  <sheetData>
    <row r="1" spans="1:1024" ht="17.25" customHeight="1" x14ac:dyDescent="0.3">
      <c r="A1" s="89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thickBot="1" x14ac:dyDescent="0.35">
      <c r="A2"/>
      <c r="B2" s="91"/>
      <c r="C2" s="76"/>
      <c r="D2" s="76"/>
      <c r="E2" s="83"/>
      <c r="F2"/>
      <c r="G2" s="7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3">
      <c r="A3" s="141" t="s">
        <v>1</v>
      </c>
      <c r="B3" s="142" t="s">
        <v>2</v>
      </c>
      <c r="C3" s="143" t="s">
        <v>3</v>
      </c>
      <c r="D3" s="142" t="s">
        <v>4</v>
      </c>
      <c r="E3" s="142" t="s">
        <v>5</v>
      </c>
      <c r="F3" s="142" t="s">
        <v>6</v>
      </c>
      <c r="G3" s="144"/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2" t="s">
        <v>12</v>
      </c>
      <c r="N3" s="142" t="s">
        <v>13</v>
      </c>
      <c r="O3" s="142" t="s">
        <v>14</v>
      </c>
      <c r="P3" s="142" t="s">
        <v>15</v>
      </c>
      <c r="Q3" s="142" t="s">
        <v>16</v>
      </c>
      <c r="R3" s="142" t="s">
        <v>17</v>
      </c>
      <c r="S3" s="145" t="s">
        <v>18</v>
      </c>
      <c r="T3"/>
      <c r="U3" s="104"/>
      <c r="V3" s="76"/>
      <c r="W3" s="7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3">
      <c r="A4" s="146"/>
      <c r="B4" s="93">
        <v>1</v>
      </c>
      <c r="C4" s="94" t="s">
        <v>424</v>
      </c>
      <c r="D4" s="93" t="s">
        <v>18</v>
      </c>
      <c r="E4" s="95">
        <v>14.2</v>
      </c>
      <c r="F4" s="93">
        <v>8</v>
      </c>
      <c r="G4" s="92"/>
      <c r="H4" s="93">
        <f t="shared" ref="H4:H9" si="0">IF($D4="bi", $F4,)</f>
        <v>0</v>
      </c>
      <c r="I4" s="96">
        <f t="shared" ref="I4:I9" si="1">IF($D4="br", $F4,)</f>
        <v>0</v>
      </c>
      <c r="J4" s="96">
        <f t="shared" ref="J4:J9" si="2">IF($D4="ch", $F4,)</f>
        <v>0</v>
      </c>
      <c r="K4" s="96">
        <f t="shared" ref="K4:K9" si="3">IF($D4="ki", $F4,)</f>
        <v>0</v>
      </c>
      <c r="L4" s="96">
        <f t="shared" ref="L4:L9" si="4">IF($D4="ho", $F4,)</f>
        <v>0</v>
      </c>
      <c r="M4" s="96">
        <f t="shared" ref="M4:M9" si="5">IF($D4="il", $F4,)</f>
        <v>0</v>
      </c>
      <c r="N4" s="96">
        <f t="shared" ref="N4:N9" si="6">IF($D4="pk", $F4,)</f>
        <v>0</v>
      </c>
      <c r="O4" s="96">
        <f t="shared" ref="O4:O9" si="7">IF($D4="pi", $F4,)</f>
        <v>0</v>
      </c>
      <c r="P4" s="96">
        <f t="shared" ref="P4:P9" si="8">IF($D4="sh", $F4,)</f>
        <v>0</v>
      </c>
      <c r="Q4" s="96">
        <f t="shared" ref="Q4:Q9" si="9">IF($D4="sm", $F4,)</f>
        <v>0</v>
      </c>
      <c r="R4" s="96">
        <f t="shared" ref="R4:R9" si="10">IF($D4="to", $F4,)</f>
        <v>0</v>
      </c>
      <c r="S4" s="147">
        <f t="shared" ref="S4:S9" si="11">IF($D4="wb", $F4,)</f>
        <v>8</v>
      </c>
      <c r="T4"/>
      <c r="U4" s="76"/>
      <c r="V4" s="76"/>
      <c r="W4" s="76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3">
      <c r="A5" s="146"/>
      <c r="B5" s="93">
        <v>2</v>
      </c>
      <c r="C5" s="94" t="s">
        <v>425</v>
      </c>
      <c r="D5" s="93" t="s">
        <v>11</v>
      </c>
      <c r="E5" s="95">
        <v>14.2</v>
      </c>
      <c r="F5" s="93">
        <v>7</v>
      </c>
      <c r="G5" s="92"/>
      <c r="H5" s="93">
        <f t="shared" si="0"/>
        <v>0</v>
      </c>
      <c r="I5" s="96">
        <f t="shared" si="1"/>
        <v>0</v>
      </c>
      <c r="J5" s="96">
        <f t="shared" si="2"/>
        <v>0</v>
      </c>
      <c r="K5" s="96">
        <f t="shared" si="3"/>
        <v>0</v>
      </c>
      <c r="L5" s="96">
        <f t="shared" si="4"/>
        <v>7</v>
      </c>
      <c r="M5" s="96">
        <f t="shared" si="5"/>
        <v>0</v>
      </c>
      <c r="N5" s="96">
        <f t="shared" si="6"/>
        <v>0</v>
      </c>
      <c r="O5" s="96">
        <f t="shared" si="7"/>
        <v>0</v>
      </c>
      <c r="P5" s="96">
        <f t="shared" si="8"/>
        <v>0</v>
      </c>
      <c r="Q5" s="96">
        <f t="shared" si="9"/>
        <v>0</v>
      </c>
      <c r="R5" s="96">
        <f t="shared" si="10"/>
        <v>0</v>
      </c>
      <c r="S5" s="147">
        <f t="shared" si="11"/>
        <v>0</v>
      </c>
      <c r="T5"/>
      <c r="U5" s="76"/>
      <c r="V5" s="76"/>
      <c r="W5" s="7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3">
      <c r="A6" s="148"/>
      <c r="B6" s="93">
        <v>3</v>
      </c>
      <c r="C6" s="94" t="s">
        <v>79</v>
      </c>
      <c r="D6" s="93" t="s">
        <v>14</v>
      </c>
      <c r="E6" s="95">
        <v>14.4</v>
      </c>
      <c r="F6" s="93">
        <v>6</v>
      </c>
      <c r="G6" s="92"/>
      <c r="H6" s="93">
        <f t="shared" si="0"/>
        <v>0</v>
      </c>
      <c r="I6" s="96">
        <f t="shared" si="1"/>
        <v>0</v>
      </c>
      <c r="J6" s="96">
        <f t="shared" si="2"/>
        <v>0</v>
      </c>
      <c r="K6" s="96">
        <f t="shared" si="3"/>
        <v>0</v>
      </c>
      <c r="L6" s="96">
        <f t="shared" si="4"/>
        <v>0</v>
      </c>
      <c r="M6" s="96">
        <f t="shared" si="5"/>
        <v>0</v>
      </c>
      <c r="N6" s="96">
        <f t="shared" si="6"/>
        <v>0</v>
      </c>
      <c r="O6" s="96">
        <f t="shared" si="7"/>
        <v>6</v>
      </c>
      <c r="P6" s="96">
        <f t="shared" si="8"/>
        <v>0</v>
      </c>
      <c r="Q6" s="96">
        <f t="shared" si="9"/>
        <v>0</v>
      </c>
      <c r="R6" s="96">
        <f t="shared" si="10"/>
        <v>0</v>
      </c>
      <c r="S6" s="147">
        <f t="shared" si="11"/>
        <v>0</v>
      </c>
      <c r="T6"/>
      <c r="U6" s="76"/>
      <c r="V6" s="76"/>
      <c r="W6" s="7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3">
      <c r="A7" s="148"/>
      <c r="B7" s="93">
        <v>4</v>
      </c>
      <c r="C7" s="94" t="s">
        <v>94</v>
      </c>
      <c r="D7" s="93" t="s">
        <v>13</v>
      </c>
      <c r="E7" s="95">
        <v>14.6</v>
      </c>
      <c r="F7" s="93">
        <v>5</v>
      </c>
      <c r="G7" s="92"/>
      <c r="H7" s="93">
        <f t="shared" si="0"/>
        <v>0</v>
      </c>
      <c r="I7" s="96">
        <f t="shared" si="1"/>
        <v>0</v>
      </c>
      <c r="J7" s="96">
        <f t="shared" si="2"/>
        <v>0</v>
      </c>
      <c r="K7" s="96">
        <f t="shared" si="3"/>
        <v>0</v>
      </c>
      <c r="L7" s="96">
        <f t="shared" si="4"/>
        <v>0</v>
      </c>
      <c r="M7" s="96">
        <f t="shared" si="5"/>
        <v>0</v>
      </c>
      <c r="N7" s="96">
        <f t="shared" si="6"/>
        <v>5</v>
      </c>
      <c r="O7" s="96">
        <f t="shared" si="7"/>
        <v>0</v>
      </c>
      <c r="P7" s="96">
        <f t="shared" si="8"/>
        <v>0</v>
      </c>
      <c r="Q7" s="96">
        <f t="shared" si="9"/>
        <v>0</v>
      </c>
      <c r="R7" s="96">
        <f t="shared" si="10"/>
        <v>0</v>
      </c>
      <c r="S7" s="147">
        <f t="shared" si="11"/>
        <v>0</v>
      </c>
      <c r="T7"/>
      <c r="U7" s="76"/>
      <c r="V7" s="76"/>
      <c r="W7" s="76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3">
      <c r="A8" s="148"/>
      <c r="B8" s="93">
        <v>5</v>
      </c>
      <c r="C8" s="94" t="s">
        <v>429</v>
      </c>
      <c r="D8" s="93" t="s">
        <v>18</v>
      </c>
      <c r="E8" s="95">
        <v>14.9</v>
      </c>
      <c r="F8" s="93">
        <v>4</v>
      </c>
      <c r="G8" s="92"/>
      <c r="H8" s="93">
        <f t="shared" si="0"/>
        <v>0</v>
      </c>
      <c r="I8" s="96">
        <f t="shared" si="1"/>
        <v>0</v>
      </c>
      <c r="J8" s="96">
        <f t="shared" si="2"/>
        <v>0</v>
      </c>
      <c r="K8" s="96">
        <f t="shared" si="3"/>
        <v>0</v>
      </c>
      <c r="L8" s="96">
        <f t="shared" si="4"/>
        <v>0</v>
      </c>
      <c r="M8" s="96">
        <f t="shared" si="5"/>
        <v>0</v>
      </c>
      <c r="N8" s="96">
        <f t="shared" si="6"/>
        <v>0</v>
      </c>
      <c r="O8" s="96">
        <f t="shared" si="7"/>
        <v>0</v>
      </c>
      <c r="P8" s="96">
        <f t="shared" si="8"/>
        <v>0</v>
      </c>
      <c r="Q8" s="96">
        <f t="shared" si="9"/>
        <v>0</v>
      </c>
      <c r="R8" s="96">
        <f t="shared" si="10"/>
        <v>0</v>
      </c>
      <c r="S8" s="147">
        <f t="shared" si="11"/>
        <v>4</v>
      </c>
      <c r="T8"/>
      <c r="U8" s="76"/>
      <c r="V8" s="76"/>
      <c r="W8" s="76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6.2" thickBot="1" x14ac:dyDescent="0.35">
      <c r="A9" s="149"/>
      <c r="B9" s="150">
        <v>6</v>
      </c>
      <c r="C9" s="151"/>
      <c r="D9" s="150"/>
      <c r="E9" s="152"/>
      <c r="F9" s="150">
        <v>3</v>
      </c>
      <c r="G9" s="153"/>
      <c r="H9" s="150">
        <f t="shared" si="0"/>
        <v>0</v>
      </c>
      <c r="I9" s="154">
        <f t="shared" si="1"/>
        <v>0</v>
      </c>
      <c r="J9" s="154">
        <f t="shared" si="2"/>
        <v>0</v>
      </c>
      <c r="K9" s="154">
        <f t="shared" si="3"/>
        <v>0</v>
      </c>
      <c r="L9" s="154">
        <f t="shared" si="4"/>
        <v>0</v>
      </c>
      <c r="M9" s="154">
        <f t="shared" si="5"/>
        <v>0</v>
      </c>
      <c r="N9" s="154">
        <f t="shared" si="6"/>
        <v>0</v>
      </c>
      <c r="O9" s="154">
        <f t="shared" si="7"/>
        <v>0</v>
      </c>
      <c r="P9" s="154">
        <f t="shared" si="8"/>
        <v>0</v>
      </c>
      <c r="Q9" s="154">
        <f t="shared" si="9"/>
        <v>0</v>
      </c>
      <c r="R9" s="154">
        <f t="shared" si="10"/>
        <v>0</v>
      </c>
      <c r="S9" s="155">
        <f t="shared" si="11"/>
        <v>0</v>
      </c>
      <c r="T9"/>
      <c r="U9" s="76"/>
      <c r="V9" s="76"/>
      <c r="W9" s="76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 thickBot="1" x14ac:dyDescent="0.35">
      <c r="A10"/>
      <c r="B10" s="91"/>
      <c r="C10" s="76"/>
      <c r="D10" s="76"/>
      <c r="E10" s="83"/>
      <c r="F10"/>
      <c r="G10" s="76"/>
      <c r="H10"/>
      <c r="I10"/>
      <c r="J10"/>
      <c r="K10"/>
      <c r="L10"/>
      <c r="M10"/>
      <c r="N10"/>
      <c r="O10"/>
      <c r="P10"/>
      <c r="Q10"/>
      <c r="R10"/>
      <c r="S10"/>
      <c r="T10"/>
      <c r="U10" s="76"/>
      <c r="V10" s="76"/>
      <c r="W10" s="76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3">
      <c r="A11" s="141" t="s">
        <v>1</v>
      </c>
      <c r="B11" s="142" t="s">
        <v>19</v>
      </c>
      <c r="C11" s="143" t="s">
        <v>3</v>
      </c>
      <c r="D11" s="142" t="s">
        <v>4</v>
      </c>
      <c r="E11" s="142" t="s">
        <v>5</v>
      </c>
      <c r="F11" s="142" t="s">
        <v>6</v>
      </c>
      <c r="G11" s="144"/>
      <c r="H11" s="142" t="s">
        <v>7</v>
      </c>
      <c r="I11" s="142" t="s">
        <v>8</v>
      </c>
      <c r="J11" s="142" t="s">
        <v>9</v>
      </c>
      <c r="K11" s="142" t="s">
        <v>10</v>
      </c>
      <c r="L11" s="142" t="s">
        <v>11</v>
      </c>
      <c r="M11" s="142" t="s">
        <v>12</v>
      </c>
      <c r="N11" s="142" t="s">
        <v>13</v>
      </c>
      <c r="O11" s="142" t="s">
        <v>14</v>
      </c>
      <c r="P11" s="142" t="s">
        <v>15</v>
      </c>
      <c r="Q11" s="142" t="s">
        <v>16</v>
      </c>
      <c r="R11" s="142" t="s">
        <v>17</v>
      </c>
      <c r="S11" s="145" t="s">
        <v>18</v>
      </c>
      <c r="T11"/>
      <c r="U11" s="76"/>
      <c r="V11" s="76"/>
      <c r="W11" s="76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3">
      <c r="A12" s="146"/>
      <c r="B12" s="93">
        <v>1</v>
      </c>
      <c r="C12" s="94" t="s">
        <v>424</v>
      </c>
      <c r="D12" s="93" t="s">
        <v>18</v>
      </c>
      <c r="E12" s="95">
        <v>28.7</v>
      </c>
      <c r="F12" s="93">
        <v>8</v>
      </c>
      <c r="G12" s="92"/>
      <c r="H12" s="93">
        <f t="shared" ref="H12:H17" si="12">IF($D12="bi", $F12,)</f>
        <v>0</v>
      </c>
      <c r="I12" s="96">
        <f t="shared" ref="I12:I17" si="13">IF($D12="br", $F12,)</f>
        <v>0</v>
      </c>
      <c r="J12" s="96">
        <f t="shared" ref="J12:J17" si="14">IF($D12="ch", $F12,)</f>
        <v>0</v>
      </c>
      <c r="K12" s="96">
        <f t="shared" ref="K12:K17" si="15">IF($D12="ki", $F12,)</f>
        <v>0</v>
      </c>
      <c r="L12" s="96">
        <f t="shared" ref="L12:L17" si="16">IF($D12="ho", $F12,)</f>
        <v>0</v>
      </c>
      <c r="M12" s="96">
        <f t="shared" ref="M12:M17" si="17">IF($D12="il", $F12,)</f>
        <v>0</v>
      </c>
      <c r="N12" s="96">
        <f t="shared" ref="N12:N17" si="18">IF($D12="pk", $F12,)</f>
        <v>0</v>
      </c>
      <c r="O12" s="96">
        <f t="shared" ref="O12:O17" si="19">IF($D12="pi", $F12,)</f>
        <v>0</v>
      </c>
      <c r="P12" s="96">
        <f t="shared" ref="P12:P17" si="20">IF($D12="sh", $F12,)</f>
        <v>0</v>
      </c>
      <c r="Q12" s="96">
        <f t="shared" ref="Q12:Q17" si="21">IF($D12="sm", $F12,)</f>
        <v>0</v>
      </c>
      <c r="R12" s="96">
        <f t="shared" ref="R12:R17" si="22">IF($D12="to", $F12,)</f>
        <v>0</v>
      </c>
      <c r="S12" s="147">
        <f t="shared" ref="S12:S17" si="23">IF($D12="wb", $F12,)</f>
        <v>8</v>
      </c>
      <c r="T12"/>
      <c r="U12" s="76"/>
      <c r="V12" s="76"/>
      <c r="W12" s="76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3">
      <c r="A13" s="146"/>
      <c r="B13" s="93">
        <v>2</v>
      </c>
      <c r="C13" s="94" t="s">
        <v>425</v>
      </c>
      <c r="D13" s="93" t="s">
        <v>11</v>
      </c>
      <c r="E13" s="95">
        <v>29.7</v>
      </c>
      <c r="F13" s="93">
        <v>7</v>
      </c>
      <c r="G13" s="92"/>
      <c r="H13" s="93">
        <f t="shared" si="12"/>
        <v>0</v>
      </c>
      <c r="I13" s="96">
        <f t="shared" si="13"/>
        <v>0</v>
      </c>
      <c r="J13" s="96">
        <f t="shared" si="14"/>
        <v>0</v>
      </c>
      <c r="K13" s="96">
        <f t="shared" si="15"/>
        <v>0</v>
      </c>
      <c r="L13" s="96">
        <f t="shared" si="16"/>
        <v>7</v>
      </c>
      <c r="M13" s="96">
        <f t="shared" si="17"/>
        <v>0</v>
      </c>
      <c r="N13" s="96">
        <f t="shared" si="18"/>
        <v>0</v>
      </c>
      <c r="O13" s="96">
        <f t="shared" si="19"/>
        <v>0</v>
      </c>
      <c r="P13" s="96">
        <f t="shared" si="20"/>
        <v>0</v>
      </c>
      <c r="Q13" s="96">
        <f t="shared" si="21"/>
        <v>0</v>
      </c>
      <c r="R13" s="96">
        <f t="shared" si="22"/>
        <v>0</v>
      </c>
      <c r="S13" s="147">
        <f t="shared" si="23"/>
        <v>0</v>
      </c>
      <c r="T13"/>
      <c r="U13" s="76"/>
      <c r="V13" s="76"/>
      <c r="W13" s="76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3">
      <c r="A14" s="148"/>
      <c r="B14" s="93">
        <v>3</v>
      </c>
      <c r="C14" s="94" t="s">
        <v>426</v>
      </c>
      <c r="D14" s="93" t="s">
        <v>13</v>
      </c>
      <c r="E14" s="95">
        <v>30</v>
      </c>
      <c r="F14" s="93">
        <v>6</v>
      </c>
      <c r="G14" s="92"/>
      <c r="H14" s="93">
        <f t="shared" si="12"/>
        <v>0</v>
      </c>
      <c r="I14" s="96">
        <f t="shared" si="13"/>
        <v>0</v>
      </c>
      <c r="J14" s="96">
        <f t="shared" si="14"/>
        <v>0</v>
      </c>
      <c r="K14" s="96">
        <f t="shared" si="15"/>
        <v>0</v>
      </c>
      <c r="L14" s="96">
        <f t="shared" si="16"/>
        <v>0</v>
      </c>
      <c r="M14" s="96">
        <f t="shared" si="17"/>
        <v>0</v>
      </c>
      <c r="N14" s="96">
        <f t="shared" si="18"/>
        <v>6</v>
      </c>
      <c r="O14" s="96">
        <f t="shared" si="19"/>
        <v>0</v>
      </c>
      <c r="P14" s="96">
        <f t="shared" si="20"/>
        <v>0</v>
      </c>
      <c r="Q14" s="96">
        <f t="shared" si="21"/>
        <v>0</v>
      </c>
      <c r="R14" s="96">
        <f t="shared" si="22"/>
        <v>0</v>
      </c>
      <c r="S14" s="147">
        <f t="shared" si="23"/>
        <v>0</v>
      </c>
      <c r="T14"/>
      <c r="U14" s="76"/>
      <c r="V14" s="76"/>
      <c r="W14" s="7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3">
      <c r="A15" s="148"/>
      <c r="B15" s="93">
        <v>4</v>
      </c>
      <c r="C15" s="94" t="s">
        <v>491</v>
      </c>
      <c r="D15" s="93" t="s">
        <v>17</v>
      </c>
      <c r="E15" s="95">
        <v>30.8</v>
      </c>
      <c r="F15" s="93">
        <v>5</v>
      </c>
      <c r="G15" s="92"/>
      <c r="H15" s="93">
        <f t="shared" si="12"/>
        <v>0</v>
      </c>
      <c r="I15" s="96">
        <f t="shared" si="13"/>
        <v>0</v>
      </c>
      <c r="J15" s="96">
        <f t="shared" si="14"/>
        <v>0</v>
      </c>
      <c r="K15" s="96">
        <f t="shared" si="15"/>
        <v>0</v>
      </c>
      <c r="L15" s="96">
        <f t="shared" si="16"/>
        <v>0</v>
      </c>
      <c r="M15" s="96">
        <f t="shared" si="17"/>
        <v>0</v>
      </c>
      <c r="N15" s="96">
        <f t="shared" si="18"/>
        <v>0</v>
      </c>
      <c r="O15" s="96">
        <f t="shared" si="19"/>
        <v>0</v>
      </c>
      <c r="P15" s="96">
        <f t="shared" si="20"/>
        <v>0</v>
      </c>
      <c r="Q15" s="96">
        <f t="shared" si="21"/>
        <v>0</v>
      </c>
      <c r="R15" s="96">
        <f t="shared" si="22"/>
        <v>5</v>
      </c>
      <c r="S15" s="147">
        <f t="shared" si="23"/>
        <v>0</v>
      </c>
      <c r="T15"/>
      <c r="U15" s="76"/>
      <c r="V15" s="76"/>
      <c r="W15" s="7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3">
      <c r="A16" s="148"/>
      <c r="B16" s="93">
        <v>5</v>
      </c>
      <c r="C16" s="94" t="s">
        <v>427</v>
      </c>
      <c r="D16" s="93" t="s">
        <v>15</v>
      </c>
      <c r="E16" s="95">
        <v>30.8</v>
      </c>
      <c r="F16" s="93">
        <v>4</v>
      </c>
      <c r="G16" s="92"/>
      <c r="H16" s="93">
        <f t="shared" si="12"/>
        <v>0</v>
      </c>
      <c r="I16" s="96">
        <f t="shared" si="13"/>
        <v>0</v>
      </c>
      <c r="J16" s="96">
        <f t="shared" si="14"/>
        <v>0</v>
      </c>
      <c r="K16" s="96">
        <f t="shared" si="15"/>
        <v>0</v>
      </c>
      <c r="L16" s="96">
        <f t="shared" si="16"/>
        <v>0</v>
      </c>
      <c r="M16" s="96">
        <f t="shared" si="17"/>
        <v>0</v>
      </c>
      <c r="N16" s="96">
        <f t="shared" si="18"/>
        <v>0</v>
      </c>
      <c r="O16" s="96">
        <f t="shared" si="19"/>
        <v>0</v>
      </c>
      <c r="P16" s="96">
        <f t="shared" si="20"/>
        <v>4</v>
      </c>
      <c r="Q16" s="96">
        <f t="shared" si="21"/>
        <v>0</v>
      </c>
      <c r="R16" s="96">
        <f t="shared" si="22"/>
        <v>0</v>
      </c>
      <c r="S16" s="147">
        <f t="shared" si="23"/>
        <v>0</v>
      </c>
      <c r="T16"/>
      <c r="U16" s="76"/>
      <c r="V16" s="76"/>
      <c r="W16" s="7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6.2" thickBot="1" x14ac:dyDescent="0.35">
      <c r="A17" s="149"/>
      <c r="B17" s="150">
        <v>6</v>
      </c>
      <c r="C17" s="151" t="s">
        <v>428</v>
      </c>
      <c r="D17" s="150" t="s">
        <v>8</v>
      </c>
      <c r="E17" s="152">
        <v>31.7</v>
      </c>
      <c r="F17" s="150">
        <v>3</v>
      </c>
      <c r="G17" s="153"/>
      <c r="H17" s="150">
        <f t="shared" si="12"/>
        <v>0</v>
      </c>
      <c r="I17" s="154">
        <f t="shared" si="13"/>
        <v>3</v>
      </c>
      <c r="J17" s="154">
        <f t="shared" si="14"/>
        <v>0</v>
      </c>
      <c r="K17" s="154">
        <f t="shared" si="15"/>
        <v>0</v>
      </c>
      <c r="L17" s="154">
        <f t="shared" si="16"/>
        <v>0</v>
      </c>
      <c r="M17" s="154">
        <f t="shared" si="17"/>
        <v>0</v>
      </c>
      <c r="N17" s="154">
        <f t="shared" si="18"/>
        <v>0</v>
      </c>
      <c r="O17" s="154">
        <f t="shared" si="19"/>
        <v>0</v>
      </c>
      <c r="P17" s="154">
        <f t="shared" si="20"/>
        <v>0</v>
      </c>
      <c r="Q17" s="154">
        <f t="shared" si="21"/>
        <v>0</v>
      </c>
      <c r="R17" s="154">
        <f t="shared" si="22"/>
        <v>0</v>
      </c>
      <c r="S17" s="155">
        <f t="shared" si="23"/>
        <v>0</v>
      </c>
      <c r="T17"/>
      <c r="U17" s="76"/>
      <c r="V17" s="76"/>
      <c r="W17" s="76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 thickBot="1" x14ac:dyDescent="0.35">
      <c r="A18"/>
      <c r="B18" s="91"/>
      <c r="C18" s="76"/>
      <c r="D18" s="76"/>
      <c r="E18" s="83"/>
      <c r="F18"/>
      <c r="G18" s="76"/>
      <c r="H18"/>
      <c r="I18"/>
      <c r="J18"/>
      <c r="K18"/>
      <c r="L18"/>
      <c r="M18"/>
      <c r="N18"/>
      <c r="O18"/>
      <c r="P18"/>
      <c r="Q18"/>
      <c r="R18"/>
      <c r="S18"/>
      <c r="T18"/>
      <c r="U18" s="76"/>
      <c r="V18" s="76"/>
      <c r="W18" s="76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3">
      <c r="A19" s="141" t="s">
        <v>1</v>
      </c>
      <c r="B19" s="142" t="s">
        <v>34</v>
      </c>
      <c r="C19" s="143" t="s">
        <v>3</v>
      </c>
      <c r="D19" s="142" t="s">
        <v>4</v>
      </c>
      <c r="E19" s="142" t="s">
        <v>5</v>
      </c>
      <c r="F19" s="142"/>
      <c r="G19" s="144"/>
      <c r="H19" s="156" t="s">
        <v>7</v>
      </c>
      <c r="I19" s="156" t="s">
        <v>8</v>
      </c>
      <c r="J19" s="156" t="s">
        <v>9</v>
      </c>
      <c r="K19" s="156" t="s">
        <v>10</v>
      </c>
      <c r="L19" s="156" t="s">
        <v>11</v>
      </c>
      <c r="M19" s="156" t="s">
        <v>12</v>
      </c>
      <c r="N19" s="156" t="s">
        <v>13</v>
      </c>
      <c r="O19" s="156" t="s">
        <v>14</v>
      </c>
      <c r="P19" s="156" t="s">
        <v>15</v>
      </c>
      <c r="Q19" s="156" t="s">
        <v>16</v>
      </c>
      <c r="R19" s="156" t="s">
        <v>17</v>
      </c>
      <c r="S19" s="157" t="s">
        <v>18</v>
      </c>
      <c r="T19"/>
      <c r="U19" s="76"/>
      <c r="V19" s="76"/>
      <c r="W19" s="7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3">
      <c r="A20" s="146"/>
      <c r="B20" s="93">
        <v>1</v>
      </c>
      <c r="C20" s="94" t="s">
        <v>61</v>
      </c>
      <c r="D20" s="93" t="s">
        <v>12</v>
      </c>
      <c r="E20" s="95">
        <v>46.5</v>
      </c>
      <c r="F20" s="93">
        <v>8</v>
      </c>
      <c r="G20" s="92"/>
      <c r="H20" s="97">
        <f t="shared" ref="H20:H35" si="24">IF($D20="bi", $F20,)</f>
        <v>0</v>
      </c>
      <c r="I20" s="97">
        <f t="shared" ref="I20:I35" si="25">IF($D20="br", $F20,)</f>
        <v>0</v>
      </c>
      <c r="J20" s="97">
        <f t="shared" ref="J20:J35" si="26">IF($D20="ch", $F20,)</f>
        <v>0</v>
      </c>
      <c r="K20" s="97">
        <f t="shared" ref="K20:K35" si="27">IF($D20="ki", $F20,)</f>
        <v>0</v>
      </c>
      <c r="L20" s="97">
        <f t="shared" ref="L20:L35" si="28">IF($D20="ho", $F20,)</f>
        <v>0</v>
      </c>
      <c r="M20" s="97">
        <f t="shared" ref="M20:M35" si="29">IF($D20="il", $F20,)</f>
        <v>8</v>
      </c>
      <c r="N20" s="97">
        <f t="shared" ref="N20:N35" si="30">IF($D20="pk", $F20,)</f>
        <v>0</v>
      </c>
      <c r="O20" s="97">
        <f t="shared" ref="O20:O35" si="31">IF($D20="pi", $F20,)</f>
        <v>0</v>
      </c>
      <c r="P20" s="97">
        <f t="shared" ref="P20:P35" si="32">IF($D20="sh", $F20,)</f>
        <v>0</v>
      </c>
      <c r="Q20" s="97">
        <f t="shared" ref="Q20:Q35" si="33">IF($D20="sm", $F20,)</f>
        <v>0</v>
      </c>
      <c r="R20" s="97">
        <f t="shared" ref="R20:R35" si="34">IF($D20="to", $F20,)</f>
        <v>0</v>
      </c>
      <c r="S20" s="158">
        <f t="shared" ref="S20:S35" si="35">IF($D20="wb", $F20,)</f>
        <v>0</v>
      </c>
      <c r="T20"/>
      <c r="U20" s="76"/>
      <c r="V20" s="76"/>
      <c r="W20" s="76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3">
      <c r="A21" s="146"/>
      <c r="B21" s="93">
        <v>2</v>
      </c>
      <c r="C21" s="94" t="s">
        <v>126</v>
      </c>
      <c r="D21" s="93" t="s">
        <v>14</v>
      </c>
      <c r="E21" s="95">
        <v>48.3</v>
      </c>
      <c r="F21" s="93">
        <v>7</v>
      </c>
      <c r="G21" s="92"/>
      <c r="H21" s="97">
        <f t="shared" si="24"/>
        <v>0</v>
      </c>
      <c r="I21" s="97">
        <f t="shared" si="25"/>
        <v>0</v>
      </c>
      <c r="J21" s="97">
        <f t="shared" si="26"/>
        <v>0</v>
      </c>
      <c r="K21" s="97">
        <f t="shared" si="27"/>
        <v>0</v>
      </c>
      <c r="L21" s="97">
        <f t="shared" si="28"/>
        <v>0</v>
      </c>
      <c r="M21" s="97">
        <f t="shared" si="29"/>
        <v>0</v>
      </c>
      <c r="N21" s="97">
        <f t="shared" si="30"/>
        <v>0</v>
      </c>
      <c r="O21" s="97">
        <f t="shared" si="31"/>
        <v>7</v>
      </c>
      <c r="P21" s="97">
        <f t="shared" si="32"/>
        <v>0</v>
      </c>
      <c r="Q21" s="97">
        <f t="shared" si="33"/>
        <v>0</v>
      </c>
      <c r="R21" s="97">
        <f t="shared" si="34"/>
        <v>0</v>
      </c>
      <c r="S21" s="158">
        <f t="shared" si="35"/>
        <v>0</v>
      </c>
      <c r="T21"/>
      <c r="U21" s="76"/>
      <c r="V21" s="76"/>
      <c r="W21" s="76"/>
      <c r="X21" s="76"/>
      <c r="Y21" t="s">
        <v>137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3">
      <c r="A22" s="148"/>
      <c r="B22" s="93">
        <v>3</v>
      </c>
      <c r="C22" s="94" t="s">
        <v>96</v>
      </c>
      <c r="D22" s="93" t="s">
        <v>8</v>
      </c>
      <c r="E22" s="95">
        <v>49.6</v>
      </c>
      <c r="F22" s="93">
        <v>6</v>
      </c>
      <c r="G22" s="92"/>
      <c r="H22" s="97">
        <f t="shared" si="24"/>
        <v>0</v>
      </c>
      <c r="I22" s="97">
        <f t="shared" si="25"/>
        <v>6</v>
      </c>
      <c r="J22" s="97">
        <f t="shared" si="26"/>
        <v>0</v>
      </c>
      <c r="K22" s="97">
        <f t="shared" si="27"/>
        <v>0</v>
      </c>
      <c r="L22" s="97">
        <f t="shared" si="28"/>
        <v>0</v>
      </c>
      <c r="M22" s="97">
        <f t="shared" si="29"/>
        <v>0</v>
      </c>
      <c r="N22" s="97">
        <f t="shared" si="30"/>
        <v>0</v>
      </c>
      <c r="O22" s="97">
        <f t="shared" si="31"/>
        <v>0</v>
      </c>
      <c r="P22" s="97">
        <f t="shared" si="32"/>
        <v>0</v>
      </c>
      <c r="Q22" s="97">
        <f t="shared" si="33"/>
        <v>0</v>
      </c>
      <c r="R22" s="97">
        <f t="shared" si="34"/>
        <v>0</v>
      </c>
      <c r="S22" s="158">
        <f t="shared" si="35"/>
        <v>0</v>
      </c>
      <c r="T22"/>
      <c r="U22" s="76"/>
      <c r="V22" s="76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3">
      <c r="A23" s="148"/>
      <c r="B23" s="93">
        <v>4</v>
      </c>
      <c r="C23" s="94" t="s">
        <v>138</v>
      </c>
      <c r="D23" s="93" t="s">
        <v>11</v>
      </c>
      <c r="E23" s="95">
        <v>51.4</v>
      </c>
      <c r="F23" s="93">
        <v>5</v>
      </c>
      <c r="G23" s="92"/>
      <c r="H23" s="97">
        <f t="shared" si="24"/>
        <v>0</v>
      </c>
      <c r="I23" s="97">
        <f t="shared" si="25"/>
        <v>0</v>
      </c>
      <c r="J23" s="97">
        <f t="shared" si="26"/>
        <v>0</v>
      </c>
      <c r="K23" s="97">
        <f t="shared" si="27"/>
        <v>0</v>
      </c>
      <c r="L23" s="97">
        <f t="shared" si="28"/>
        <v>5</v>
      </c>
      <c r="M23" s="97">
        <f t="shared" si="29"/>
        <v>0</v>
      </c>
      <c r="N23" s="97">
        <f t="shared" si="30"/>
        <v>0</v>
      </c>
      <c r="O23" s="97">
        <f t="shared" si="31"/>
        <v>0</v>
      </c>
      <c r="P23" s="97">
        <f t="shared" si="32"/>
        <v>0</v>
      </c>
      <c r="Q23" s="97">
        <f t="shared" si="33"/>
        <v>0</v>
      </c>
      <c r="R23" s="97">
        <f t="shared" si="34"/>
        <v>0</v>
      </c>
      <c r="S23" s="158">
        <f t="shared" si="35"/>
        <v>0</v>
      </c>
      <c r="T23"/>
      <c r="U23" s="76"/>
      <c r="V23" s="76"/>
      <c r="W23"/>
      <c r="X23"/>
      <c r="Y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3">
      <c r="A24" s="148"/>
      <c r="B24" s="93">
        <v>5</v>
      </c>
      <c r="C24" s="94" t="s">
        <v>139</v>
      </c>
      <c r="D24" s="93" t="s">
        <v>17</v>
      </c>
      <c r="E24" s="95">
        <v>51.8</v>
      </c>
      <c r="F24" s="93">
        <v>4</v>
      </c>
      <c r="G24" s="92"/>
      <c r="H24" s="97">
        <f t="shared" si="24"/>
        <v>0</v>
      </c>
      <c r="I24" s="97">
        <f t="shared" si="25"/>
        <v>0</v>
      </c>
      <c r="J24" s="97">
        <f t="shared" si="26"/>
        <v>0</v>
      </c>
      <c r="K24" s="97">
        <f t="shared" si="27"/>
        <v>0</v>
      </c>
      <c r="L24" s="97">
        <f t="shared" si="28"/>
        <v>0</v>
      </c>
      <c r="M24" s="97">
        <f t="shared" si="29"/>
        <v>0</v>
      </c>
      <c r="N24" s="97">
        <f t="shared" si="30"/>
        <v>0</v>
      </c>
      <c r="O24" s="97">
        <f t="shared" si="31"/>
        <v>0</v>
      </c>
      <c r="P24" s="97">
        <f t="shared" si="32"/>
        <v>0</v>
      </c>
      <c r="Q24" s="97">
        <f t="shared" si="33"/>
        <v>0</v>
      </c>
      <c r="R24" s="97">
        <f t="shared" si="34"/>
        <v>4</v>
      </c>
      <c r="S24" s="158">
        <f t="shared" si="35"/>
        <v>0</v>
      </c>
      <c r="T24"/>
      <c r="U24" s="76"/>
      <c r="V24" s="76"/>
      <c r="W24"/>
      <c r="X24"/>
      <c r="Y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6.2" thickBot="1" x14ac:dyDescent="0.35">
      <c r="A25" s="149"/>
      <c r="B25" s="150">
        <v>6</v>
      </c>
      <c r="C25" s="151" t="s">
        <v>140</v>
      </c>
      <c r="D25" s="150" t="s">
        <v>13</v>
      </c>
      <c r="E25" s="152">
        <v>51.8</v>
      </c>
      <c r="F25" s="150">
        <v>3</v>
      </c>
      <c r="G25" s="153"/>
      <c r="H25" s="159">
        <f t="shared" si="24"/>
        <v>0</v>
      </c>
      <c r="I25" s="159">
        <f t="shared" si="25"/>
        <v>0</v>
      </c>
      <c r="J25" s="159">
        <f t="shared" si="26"/>
        <v>0</v>
      </c>
      <c r="K25" s="159">
        <f t="shared" si="27"/>
        <v>0</v>
      </c>
      <c r="L25" s="159">
        <f t="shared" si="28"/>
        <v>0</v>
      </c>
      <c r="M25" s="159">
        <f t="shared" si="29"/>
        <v>0</v>
      </c>
      <c r="N25" s="159">
        <f t="shared" si="30"/>
        <v>3</v>
      </c>
      <c r="O25" s="159">
        <f t="shared" si="31"/>
        <v>0</v>
      </c>
      <c r="P25" s="159">
        <f t="shared" si="32"/>
        <v>0</v>
      </c>
      <c r="Q25" s="159">
        <f t="shared" si="33"/>
        <v>0</v>
      </c>
      <c r="R25" s="159">
        <f t="shared" si="34"/>
        <v>0</v>
      </c>
      <c r="S25" s="160">
        <f t="shared" si="35"/>
        <v>0</v>
      </c>
      <c r="T25"/>
      <c r="U25" s="76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6.2" thickBot="1" x14ac:dyDescent="0.35">
      <c r="A26" s="161"/>
      <c r="B26" s="162"/>
      <c r="C26" s="163"/>
      <c r="D26" s="162"/>
      <c r="E26" s="164"/>
      <c r="F26" s="162"/>
      <c r="G26" s="9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/>
      <c r="U26" s="76"/>
      <c r="V26" s="76"/>
      <c r="W26" s="7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3">
      <c r="A27" s="141" t="s">
        <v>1</v>
      </c>
      <c r="B27" s="142" t="s">
        <v>20</v>
      </c>
      <c r="C27" s="143" t="s">
        <v>3</v>
      </c>
      <c r="D27" s="142" t="s">
        <v>4</v>
      </c>
      <c r="E27" s="142" t="s">
        <v>5</v>
      </c>
      <c r="F27" s="142"/>
      <c r="G27" s="144"/>
      <c r="H27" s="156" t="s">
        <v>7</v>
      </c>
      <c r="I27" s="156" t="s">
        <v>8</v>
      </c>
      <c r="J27" s="156" t="s">
        <v>9</v>
      </c>
      <c r="K27" s="156" t="s">
        <v>10</v>
      </c>
      <c r="L27" s="156" t="s">
        <v>11</v>
      </c>
      <c r="M27" s="156" t="s">
        <v>12</v>
      </c>
      <c r="N27" s="156" t="s">
        <v>13</v>
      </c>
      <c r="O27" s="156" t="s">
        <v>14</v>
      </c>
      <c r="P27" s="156" t="s">
        <v>15</v>
      </c>
      <c r="Q27" s="156" t="s">
        <v>16</v>
      </c>
      <c r="R27" s="156" t="s">
        <v>17</v>
      </c>
      <c r="S27" s="157" t="s">
        <v>18</v>
      </c>
      <c r="T27"/>
      <c r="U27" s="76"/>
      <c r="V27" s="76"/>
      <c r="W27" s="76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3">
      <c r="A28" s="146"/>
      <c r="B28" s="93">
        <v>1</v>
      </c>
      <c r="C28" s="94" t="s">
        <v>59</v>
      </c>
      <c r="D28" s="93" t="s">
        <v>8</v>
      </c>
      <c r="E28" s="95" t="s">
        <v>141</v>
      </c>
      <c r="F28" s="93">
        <v>8</v>
      </c>
      <c r="G28" s="92"/>
      <c r="H28" s="97">
        <f t="shared" si="24"/>
        <v>0</v>
      </c>
      <c r="I28" s="97">
        <f t="shared" si="25"/>
        <v>8</v>
      </c>
      <c r="J28" s="97">
        <f t="shared" si="26"/>
        <v>0</v>
      </c>
      <c r="K28" s="97">
        <f t="shared" si="27"/>
        <v>0</v>
      </c>
      <c r="L28" s="97">
        <f t="shared" si="28"/>
        <v>0</v>
      </c>
      <c r="M28" s="97">
        <f t="shared" si="29"/>
        <v>0</v>
      </c>
      <c r="N28" s="97">
        <f t="shared" si="30"/>
        <v>0</v>
      </c>
      <c r="O28" s="97">
        <f t="shared" si="31"/>
        <v>0</v>
      </c>
      <c r="P28" s="97">
        <f t="shared" si="32"/>
        <v>0</v>
      </c>
      <c r="Q28" s="97">
        <f t="shared" si="33"/>
        <v>0</v>
      </c>
      <c r="R28" s="97">
        <f t="shared" si="34"/>
        <v>0</v>
      </c>
      <c r="S28" s="158">
        <f t="shared" si="35"/>
        <v>0</v>
      </c>
      <c r="T28"/>
      <c r="U28" s="76"/>
      <c r="V28" s="76"/>
      <c r="W28" s="76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3">
      <c r="A29" s="146"/>
      <c r="B29" s="93">
        <v>2</v>
      </c>
      <c r="C29" s="94" t="s">
        <v>108</v>
      </c>
      <c r="D29" s="93" t="s">
        <v>14</v>
      </c>
      <c r="E29" s="95" t="s">
        <v>142</v>
      </c>
      <c r="F29" s="93">
        <v>7</v>
      </c>
      <c r="G29" s="92"/>
      <c r="H29" s="97">
        <f t="shared" si="24"/>
        <v>0</v>
      </c>
      <c r="I29" s="97">
        <f t="shared" si="25"/>
        <v>0</v>
      </c>
      <c r="J29" s="97">
        <f t="shared" si="26"/>
        <v>0</v>
      </c>
      <c r="K29" s="97">
        <f t="shared" si="27"/>
        <v>0</v>
      </c>
      <c r="L29" s="97">
        <f t="shared" si="28"/>
        <v>0</v>
      </c>
      <c r="M29" s="97">
        <f t="shared" si="29"/>
        <v>0</v>
      </c>
      <c r="N29" s="97">
        <f t="shared" si="30"/>
        <v>0</v>
      </c>
      <c r="O29" s="97">
        <f t="shared" si="31"/>
        <v>7</v>
      </c>
      <c r="P29" s="97">
        <f t="shared" si="32"/>
        <v>0</v>
      </c>
      <c r="Q29" s="97">
        <f t="shared" si="33"/>
        <v>0</v>
      </c>
      <c r="R29" s="97">
        <f t="shared" si="34"/>
        <v>0</v>
      </c>
      <c r="S29" s="158">
        <f t="shared" si="35"/>
        <v>0</v>
      </c>
      <c r="T29"/>
      <c r="U29" s="76"/>
      <c r="V29" s="76"/>
      <c r="W29" s="76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3">
      <c r="A30" s="148"/>
      <c r="B30" s="93">
        <v>3</v>
      </c>
      <c r="C30" s="94" t="s">
        <v>512</v>
      </c>
      <c r="D30" s="93" t="s">
        <v>129</v>
      </c>
      <c r="E30" s="95" t="s">
        <v>143</v>
      </c>
      <c r="F30" s="93">
        <v>6</v>
      </c>
      <c r="G30" s="92"/>
      <c r="H30" s="97">
        <f t="shared" si="24"/>
        <v>0</v>
      </c>
      <c r="I30" s="97">
        <f t="shared" si="25"/>
        <v>0</v>
      </c>
      <c r="J30" s="97">
        <f t="shared" si="26"/>
        <v>0</v>
      </c>
      <c r="K30" s="97">
        <f t="shared" si="27"/>
        <v>0</v>
      </c>
      <c r="L30" s="97">
        <f t="shared" si="28"/>
        <v>0</v>
      </c>
      <c r="M30" s="97">
        <f t="shared" si="29"/>
        <v>0</v>
      </c>
      <c r="N30" s="97">
        <f t="shared" si="30"/>
        <v>0</v>
      </c>
      <c r="O30" s="97">
        <f t="shared" si="31"/>
        <v>0</v>
      </c>
      <c r="P30" s="97">
        <f t="shared" si="32"/>
        <v>0</v>
      </c>
      <c r="Q30" s="97">
        <f t="shared" si="33"/>
        <v>0</v>
      </c>
      <c r="R30" s="97">
        <f t="shared" si="34"/>
        <v>0</v>
      </c>
      <c r="S30" s="158">
        <f t="shared" si="35"/>
        <v>0</v>
      </c>
      <c r="T30"/>
      <c r="U30" s="76"/>
      <c r="V30" s="76"/>
      <c r="W30" s="76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3">
      <c r="A31" s="148"/>
      <c r="B31" s="93">
        <v>4</v>
      </c>
      <c r="C31" s="94" t="s">
        <v>144</v>
      </c>
      <c r="D31" s="93" t="s">
        <v>11</v>
      </c>
      <c r="E31" s="95" t="s">
        <v>145</v>
      </c>
      <c r="F31" s="93">
        <v>5</v>
      </c>
      <c r="G31" s="92"/>
      <c r="H31" s="97">
        <f t="shared" si="24"/>
        <v>0</v>
      </c>
      <c r="I31" s="97">
        <f t="shared" si="25"/>
        <v>0</v>
      </c>
      <c r="J31" s="97">
        <f t="shared" si="26"/>
        <v>0</v>
      </c>
      <c r="K31" s="97">
        <f t="shared" si="27"/>
        <v>0</v>
      </c>
      <c r="L31" s="97">
        <f t="shared" si="28"/>
        <v>5</v>
      </c>
      <c r="M31" s="97">
        <f t="shared" si="29"/>
        <v>0</v>
      </c>
      <c r="N31" s="97">
        <f t="shared" si="30"/>
        <v>0</v>
      </c>
      <c r="O31" s="97">
        <f t="shared" si="31"/>
        <v>0</v>
      </c>
      <c r="P31" s="97">
        <f t="shared" si="32"/>
        <v>0</v>
      </c>
      <c r="Q31" s="97">
        <f t="shared" si="33"/>
        <v>0</v>
      </c>
      <c r="R31" s="97">
        <f t="shared" si="34"/>
        <v>0</v>
      </c>
      <c r="S31" s="158">
        <f t="shared" si="35"/>
        <v>0</v>
      </c>
      <c r="T31"/>
      <c r="U31" s="76"/>
      <c r="V31" s="76"/>
      <c r="W31" s="76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3">
      <c r="A32" s="148"/>
      <c r="B32" s="93">
        <v>5</v>
      </c>
      <c r="C32" s="94" t="s">
        <v>146</v>
      </c>
      <c r="D32" s="93" t="s">
        <v>18</v>
      </c>
      <c r="E32" s="95" t="s">
        <v>147</v>
      </c>
      <c r="F32" s="93">
        <v>4</v>
      </c>
      <c r="G32" s="92"/>
      <c r="H32" s="97">
        <f t="shared" si="24"/>
        <v>0</v>
      </c>
      <c r="I32" s="97">
        <f t="shared" si="25"/>
        <v>0</v>
      </c>
      <c r="J32" s="97">
        <f t="shared" si="26"/>
        <v>0</v>
      </c>
      <c r="K32" s="97">
        <f t="shared" si="27"/>
        <v>0</v>
      </c>
      <c r="L32" s="97">
        <f t="shared" si="28"/>
        <v>0</v>
      </c>
      <c r="M32" s="97">
        <f t="shared" si="29"/>
        <v>0</v>
      </c>
      <c r="N32" s="97">
        <f t="shared" si="30"/>
        <v>0</v>
      </c>
      <c r="O32" s="97">
        <f t="shared" si="31"/>
        <v>0</v>
      </c>
      <c r="P32" s="97">
        <f t="shared" si="32"/>
        <v>0</v>
      </c>
      <c r="Q32" s="97">
        <f t="shared" si="33"/>
        <v>0</v>
      </c>
      <c r="R32" s="97">
        <f t="shared" si="34"/>
        <v>0</v>
      </c>
      <c r="S32" s="158">
        <f t="shared" si="35"/>
        <v>4</v>
      </c>
      <c r="T32"/>
      <c r="U32" s="76"/>
      <c r="V32" s="76"/>
      <c r="W32" s="76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3">
      <c r="A33" s="148"/>
      <c r="B33" s="93">
        <v>6</v>
      </c>
      <c r="C33" s="94" t="s">
        <v>148</v>
      </c>
      <c r="D33" s="93" t="s">
        <v>10</v>
      </c>
      <c r="E33" s="95" t="s">
        <v>241</v>
      </c>
      <c r="F33" s="93">
        <v>3</v>
      </c>
      <c r="G33" s="92"/>
      <c r="H33" s="97">
        <f>IF($D33="bi", $F33,)</f>
        <v>0</v>
      </c>
      <c r="I33" s="97">
        <f>IF($D33="br", $F33,)</f>
        <v>0</v>
      </c>
      <c r="J33" s="97">
        <f>IF($D33="ch", $F33,)</f>
        <v>0</v>
      </c>
      <c r="K33" s="97">
        <f>IF($D33="ki", $F33,)</f>
        <v>3</v>
      </c>
      <c r="L33" s="97">
        <f>IF($D33="ho", $F33,)</f>
        <v>0</v>
      </c>
      <c r="M33" s="97">
        <f>IF($D33="il", $F33,)</f>
        <v>0</v>
      </c>
      <c r="N33" s="97">
        <f>IF($D33="pk", $F33,)</f>
        <v>0</v>
      </c>
      <c r="O33" s="97">
        <f>IF($D33="pi", $F33,)</f>
        <v>0</v>
      </c>
      <c r="P33" s="97">
        <f>IF($D33="sh", $F33,)</f>
        <v>0</v>
      </c>
      <c r="Q33" s="97">
        <f>IF($D33="sm", $F33,)</f>
        <v>0</v>
      </c>
      <c r="R33" s="97">
        <f>IF($D33="to", $F33,)</f>
        <v>0</v>
      </c>
      <c r="S33" s="158">
        <f>IF($D33="wb", $F33,)</f>
        <v>0</v>
      </c>
      <c r="T33"/>
      <c r="U33" s="76"/>
      <c r="V33" s="76"/>
      <c r="W33" s="76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3">
      <c r="A34" s="148"/>
      <c r="B34" s="93">
        <v>7</v>
      </c>
      <c r="C34" s="94" t="s">
        <v>149</v>
      </c>
      <c r="D34" s="93" t="s">
        <v>17</v>
      </c>
      <c r="E34" s="95" t="s">
        <v>242</v>
      </c>
      <c r="F34" s="93">
        <v>2</v>
      </c>
      <c r="G34" s="92"/>
      <c r="H34" s="97">
        <f t="shared" si="24"/>
        <v>0</v>
      </c>
      <c r="I34" s="97">
        <f t="shared" si="25"/>
        <v>0</v>
      </c>
      <c r="J34" s="97">
        <f t="shared" si="26"/>
        <v>0</v>
      </c>
      <c r="K34" s="97">
        <f t="shared" si="27"/>
        <v>0</v>
      </c>
      <c r="L34" s="97">
        <f t="shared" si="28"/>
        <v>0</v>
      </c>
      <c r="M34" s="97">
        <f t="shared" si="29"/>
        <v>0</v>
      </c>
      <c r="N34" s="97">
        <f t="shared" si="30"/>
        <v>0</v>
      </c>
      <c r="O34" s="97">
        <f t="shared" si="31"/>
        <v>0</v>
      </c>
      <c r="P34" s="97">
        <f t="shared" si="32"/>
        <v>0</v>
      </c>
      <c r="Q34" s="97">
        <f t="shared" si="33"/>
        <v>0</v>
      </c>
      <c r="R34" s="97">
        <f t="shared" si="34"/>
        <v>2</v>
      </c>
      <c r="S34" s="158">
        <f t="shared" si="35"/>
        <v>0</v>
      </c>
      <c r="T34"/>
      <c r="U34" s="76"/>
      <c r="V34" s="76"/>
      <c r="W34" s="76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6.2" thickBot="1" x14ac:dyDescent="0.35">
      <c r="A35" s="149"/>
      <c r="B35" s="150">
        <v>8</v>
      </c>
      <c r="C35" s="151" t="s">
        <v>63</v>
      </c>
      <c r="D35" s="150" t="s">
        <v>150</v>
      </c>
      <c r="E35" s="152" t="s">
        <v>243</v>
      </c>
      <c r="F35" s="150">
        <v>1</v>
      </c>
      <c r="G35" s="153"/>
      <c r="H35" s="159">
        <f t="shared" si="24"/>
        <v>0</v>
      </c>
      <c r="I35" s="159">
        <f t="shared" si="25"/>
        <v>0</v>
      </c>
      <c r="J35" s="159">
        <f t="shared" si="26"/>
        <v>0</v>
      </c>
      <c r="K35" s="159">
        <f t="shared" si="27"/>
        <v>0</v>
      </c>
      <c r="L35" s="159">
        <f t="shared" si="28"/>
        <v>0</v>
      </c>
      <c r="M35" s="159">
        <f t="shared" si="29"/>
        <v>0</v>
      </c>
      <c r="N35" s="159">
        <f t="shared" si="30"/>
        <v>0</v>
      </c>
      <c r="O35" s="159">
        <f t="shared" si="31"/>
        <v>0</v>
      </c>
      <c r="P35" s="159">
        <f t="shared" si="32"/>
        <v>0</v>
      </c>
      <c r="Q35" s="159">
        <f t="shared" si="33"/>
        <v>0</v>
      </c>
      <c r="R35" s="159">
        <f t="shared" si="34"/>
        <v>0</v>
      </c>
      <c r="S35" s="160">
        <f t="shared" si="35"/>
        <v>0</v>
      </c>
      <c r="T35"/>
      <c r="U35" s="76"/>
      <c r="V35" s="76"/>
      <c r="W35" s="76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" thickBot="1" x14ac:dyDescent="0.35">
      <c r="A36"/>
      <c r="B36" s="91"/>
      <c r="C36" s="76"/>
      <c r="D36" s="76"/>
      <c r="E36" s="83"/>
      <c r="F36"/>
      <c r="G36" s="76"/>
      <c r="H36"/>
      <c r="I36"/>
      <c r="J36"/>
      <c r="K36"/>
      <c r="L36"/>
      <c r="M36"/>
      <c r="N36"/>
      <c r="O36"/>
      <c r="P36"/>
      <c r="Q36"/>
      <c r="R36"/>
      <c r="S36"/>
      <c r="T36"/>
      <c r="U36" s="76"/>
      <c r="V36" s="76"/>
      <c r="W36" s="7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3">
      <c r="A37" s="165" t="s">
        <v>1</v>
      </c>
      <c r="B37" s="156" t="s">
        <v>102</v>
      </c>
      <c r="C37" s="166" t="s">
        <v>3</v>
      </c>
      <c r="D37" s="142" t="s">
        <v>4</v>
      </c>
      <c r="E37" s="142" t="s">
        <v>5</v>
      </c>
      <c r="F37" s="142" t="s">
        <v>6</v>
      </c>
      <c r="G37" s="144"/>
      <c r="H37" s="142" t="s">
        <v>7</v>
      </c>
      <c r="I37" s="142" t="s">
        <v>8</v>
      </c>
      <c r="J37" s="142" t="s">
        <v>9</v>
      </c>
      <c r="K37" s="142" t="s">
        <v>10</v>
      </c>
      <c r="L37" s="142" t="s">
        <v>11</v>
      </c>
      <c r="M37" s="142" t="s">
        <v>12</v>
      </c>
      <c r="N37" s="142" t="s">
        <v>13</v>
      </c>
      <c r="O37" s="142" t="s">
        <v>14</v>
      </c>
      <c r="P37" s="142" t="s">
        <v>15</v>
      </c>
      <c r="Q37" s="142" t="s">
        <v>16</v>
      </c>
      <c r="R37" s="142" t="s">
        <v>17</v>
      </c>
      <c r="S37" s="145" t="s">
        <v>18</v>
      </c>
      <c r="T37"/>
      <c r="U37" s="76"/>
      <c r="V37" s="76"/>
      <c r="W37" s="76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3">
      <c r="A38" s="167"/>
      <c r="B38" s="97">
        <v>1</v>
      </c>
      <c r="C38" s="98" t="s">
        <v>151</v>
      </c>
      <c r="D38" s="93" t="s">
        <v>13</v>
      </c>
      <c r="E38" s="95" t="s">
        <v>152</v>
      </c>
      <c r="F38" s="93">
        <v>8</v>
      </c>
      <c r="G38" s="92"/>
      <c r="H38" s="93">
        <f t="shared" ref="H38:H45" si="36">IF($D38="bi", $F38,)</f>
        <v>0</v>
      </c>
      <c r="I38" s="96">
        <f t="shared" ref="I38:I45" si="37">IF($D38="br", $F38,)</f>
        <v>0</v>
      </c>
      <c r="J38" s="96">
        <f t="shared" ref="J38:J45" si="38">IF($D38="ch", $F38,)</f>
        <v>0</v>
      </c>
      <c r="K38" s="96">
        <f t="shared" ref="K38:K45" si="39">IF($D38="ki", $F38,)</f>
        <v>0</v>
      </c>
      <c r="L38" s="96">
        <f t="shared" ref="L38:L45" si="40">IF($D38="ho", $F38,)</f>
        <v>0</v>
      </c>
      <c r="M38" s="96">
        <f t="shared" ref="M38:M45" si="41">IF($D38="il", $F38,)</f>
        <v>0</v>
      </c>
      <c r="N38" s="96">
        <f t="shared" ref="N38:N45" si="42">IF($D38="pk", $F38,)</f>
        <v>8</v>
      </c>
      <c r="O38" s="96">
        <f t="shared" ref="O38:O45" si="43">IF($D38="pi", $F38,)</f>
        <v>0</v>
      </c>
      <c r="P38" s="96">
        <f t="shared" ref="P38:P45" si="44">IF($D38="sh", $F38,)</f>
        <v>0</v>
      </c>
      <c r="Q38" s="96">
        <f t="shared" ref="Q38:Q45" si="45">IF($D38="sm", $F38,)</f>
        <v>0</v>
      </c>
      <c r="R38" s="96">
        <f t="shared" ref="R38:R45" si="46">IF($D38="to", $F38,)</f>
        <v>0</v>
      </c>
      <c r="S38" s="147">
        <f t="shared" ref="S38:S45" si="47">IF($D38="wb", $F38,)</f>
        <v>0</v>
      </c>
      <c r="T38"/>
      <c r="U38" s="76"/>
      <c r="V38" s="76"/>
      <c r="W38" s="76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3">
      <c r="A39" s="167"/>
      <c r="B39" s="97">
        <v>2</v>
      </c>
      <c r="C39" s="98" t="s">
        <v>60</v>
      </c>
      <c r="D39" s="93" t="s">
        <v>14</v>
      </c>
      <c r="E39" s="95" t="s">
        <v>153</v>
      </c>
      <c r="F39" s="93">
        <v>7</v>
      </c>
      <c r="G39" s="92"/>
      <c r="H39" s="93">
        <f t="shared" si="36"/>
        <v>0</v>
      </c>
      <c r="I39" s="96">
        <f t="shared" si="37"/>
        <v>0</v>
      </c>
      <c r="J39" s="96">
        <f t="shared" si="38"/>
        <v>0</v>
      </c>
      <c r="K39" s="96">
        <f t="shared" si="39"/>
        <v>0</v>
      </c>
      <c r="L39" s="96">
        <f t="shared" si="40"/>
        <v>0</v>
      </c>
      <c r="M39" s="96">
        <f t="shared" si="41"/>
        <v>0</v>
      </c>
      <c r="N39" s="96">
        <f t="shared" si="42"/>
        <v>0</v>
      </c>
      <c r="O39" s="96">
        <f t="shared" si="43"/>
        <v>7</v>
      </c>
      <c r="P39" s="96">
        <f t="shared" si="44"/>
        <v>0</v>
      </c>
      <c r="Q39" s="96">
        <f t="shared" si="45"/>
        <v>0</v>
      </c>
      <c r="R39" s="96">
        <f t="shared" si="46"/>
        <v>0</v>
      </c>
      <c r="S39" s="147">
        <f t="shared" si="47"/>
        <v>0</v>
      </c>
      <c r="T39"/>
      <c r="U39" s="76"/>
      <c r="V39" s="76"/>
      <c r="W39" s="76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3">
      <c r="A40" s="168"/>
      <c r="B40" s="97">
        <v>3</v>
      </c>
      <c r="C40" s="98" t="s">
        <v>154</v>
      </c>
      <c r="D40" s="93" t="s">
        <v>14</v>
      </c>
      <c r="E40" s="95" t="s">
        <v>155</v>
      </c>
      <c r="F40" s="93">
        <v>6</v>
      </c>
      <c r="G40" s="92"/>
      <c r="H40" s="93">
        <f t="shared" si="36"/>
        <v>0</v>
      </c>
      <c r="I40" s="96">
        <f t="shared" si="37"/>
        <v>0</v>
      </c>
      <c r="J40" s="96">
        <f t="shared" si="38"/>
        <v>0</v>
      </c>
      <c r="K40" s="96">
        <f t="shared" si="39"/>
        <v>0</v>
      </c>
      <c r="L40" s="96">
        <f t="shared" si="40"/>
        <v>0</v>
      </c>
      <c r="M40" s="96">
        <f t="shared" si="41"/>
        <v>0</v>
      </c>
      <c r="N40" s="96">
        <f t="shared" si="42"/>
        <v>0</v>
      </c>
      <c r="O40" s="96">
        <f t="shared" si="43"/>
        <v>6</v>
      </c>
      <c r="P40" s="96">
        <f t="shared" si="44"/>
        <v>0</v>
      </c>
      <c r="Q40" s="96">
        <f t="shared" si="45"/>
        <v>0</v>
      </c>
      <c r="R40" s="96">
        <f t="shared" si="46"/>
        <v>0</v>
      </c>
      <c r="S40" s="147">
        <f t="shared" si="47"/>
        <v>0</v>
      </c>
      <c r="T40"/>
      <c r="U40" s="76"/>
      <c r="V40" s="76"/>
      <c r="W40" s="76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3">
      <c r="A41" s="168"/>
      <c r="B41" s="97">
        <v>4</v>
      </c>
      <c r="C41" s="98"/>
      <c r="D41" s="93"/>
      <c r="E41" s="95"/>
      <c r="F41" s="93">
        <v>5</v>
      </c>
      <c r="G41" s="92"/>
      <c r="H41" s="93">
        <f t="shared" si="36"/>
        <v>0</v>
      </c>
      <c r="I41" s="96">
        <f t="shared" si="37"/>
        <v>0</v>
      </c>
      <c r="J41" s="96">
        <f t="shared" si="38"/>
        <v>0</v>
      </c>
      <c r="K41" s="96">
        <f t="shared" si="39"/>
        <v>0</v>
      </c>
      <c r="L41" s="96">
        <f t="shared" si="40"/>
        <v>0</v>
      </c>
      <c r="M41" s="96">
        <f t="shared" si="41"/>
        <v>0</v>
      </c>
      <c r="N41" s="96">
        <f t="shared" si="42"/>
        <v>0</v>
      </c>
      <c r="O41" s="96">
        <f t="shared" si="43"/>
        <v>0</v>
      </c>
      <c r="P41" s="96">
        <f t="shared" si="44"/>
        <v>0</v>
      </c>
      <c r="Q41" s="96">
        <f t="shared" si="45"/>
        <v>0</v>
      </c>
      <c r="R41" s="96">
        <f t="shared" si="46"/>
        <v>0</v>
      </c>
      <c r="S41" s="147">
        <f t="shared" si="47"/>
        <v>0</v>
      </c>
      <c r="T41"/>
      <c r="U41" s="76"/>
      <c r="V41" s="76"/>
      <c r="W41" s="76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3">
      <c r="A42" s="168"/>
      <c r="B42" s="97">
        <v>5</v>
      </c>
      <c r="C42" s="98"/>
      <c r="D42" s="93"/>
      <c r="E42" s="95"/>
      <c r="F42" s="93">
        <v>4</v>
      </c>
      <c r="G42" s="92"/>
      <c r="H42" s="93">
        <f t="shared" si="36"/>
        <v>0</v>
      </c>
      <c r="I42" s="96">
        <f t="shared" si="37"/>
        <v>0</v>
      </c>
      <c r="J42" s="96">
        <f t="shared" si="38"/>
        <v>0</v>
      </c>
      <c r="K42" s="96">
        <f t="shared" si="39"/>
        <v>0</v>
      </c>
      <c r="L42" s="96">
        <f t="shared" si="40"/>
        <v>0</v>
      </c>
      <c r="M42" s="96">
        <f t="shared" si="41"/>
        <v>0</v>
      </c>
      <c r="N42" s="96">
        <f t="shared" si="42"/>
        <v>0</v>
      </c>
      <c r="O42" s="96">
        <f t="shared" si="43"/>
        <v>0</v>
      </c>
      <c r="P42" s="96">
        <f t="shared" si="44"/>
        <v>0</v>
      </c>
      <c r="Q42" s="96">
        <f t="shared" si="45"/>
        <v>0</v>
      </c>
      <c r="R42" s="96">
        <f t="shared" si="46"/>
        <v>0</v>
      </c>
      <c r="S42" s="147">
        <f t="shared" si="47"/>
        <v>0</v>
      </c>
      <c r="T42"/>
      <c r="U42" s="76"/>
      <c r="V42" s="76"/>
      <c r="W42" s="76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3">
      <c r="A43" s="168"/>
      <c r="B43" s="97">
        <v>6</v>
      </c>
      <c r="C43" s="98"/>
      <c r="D43" s="93"/>
      <c r="E43" s="95"/>
      <c r="F43" s="93">
        <v>3</v>
      </c>
      <c r="G43" s="92"/>
      <c r="H43" s="93">
        <f t="shared" si="36"/>
        <v>0</v>
      </c>
      <c r="I43" s="96">
        <f t="shared" si="37"/>
        <v>0</v>
      </c>
      <c r="J43" s="96">
        <f t="shared" si="38"/>
        <v>0</v>
      </c>
      <c r="K43" s="96">
        <f t="shared" si="39"/>
        <v>0</v>
      </c>
      <c r="L43" s="96">
        <f t="shared" si="40"/>
        <v>0</v>
      </c>
      <c r="M43" s="96">
        <f t="shared" si="41"/>
        <v>0</v>
      </c>
      <c r="N43" s="96">
        <f t="shared" si="42"/>
        <v>0</v>
      </c>
      <c r="O43" s="96">
        <f t="shared" si="43"/>
        <v>0</v>
      </c>
      <c r="P43" s="96">
        <f t="shared" si="44"/>
        <v>0</v>
      </c>
      <c r="Q43" s="96">
        <f t="shared" si="45"/>
        <v>0</v>
      </c>
      <c r="R43" s="96">
        <f t="shared" si="46"/>
        <v>0</v>
      </c>
      <c r="S43" s="147">
        <f t="shared" si="47"/>
        <v>0</v>
      </c>
      <c r="T43"/>
      <c r="U43" s="76"/>
      <c r="V43" s="76"/>
      <c r="W43" s="76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3">
      <c r="A44" s="168"/>
      <c r="B44" s="97">
        <v>7</v>
      </c>
      <c r="C44" s="98"/>
      <c r="D44" s="93"/>
      <c r="E44" s="95"/>
      <c r="F44" s="93">
        <v>2</v>
      </c>
      <c r="G44" s="92"/>
      <c r="H44" s="93">
        <f t="shared" si="36"/>
        <v>0</v>
      </c>
      <c r="I44" s="96">
        <f t="shared" si="37"/>
        <v>0</v>
      </c>
      <c r="J44" s="96">
        <f t="shared" si="38"/>
        <v>0</v>
      </c>
      <c r="K44" s="96">
        <f t="shared" si="39"/>
        <v>0</v>
      </c>
      <c r="L44" s="96">
        <f t="shared" si="40"/>
        <v>0</v>
      </c>
      <c r="M44" s="96">
        <f t="shared" si="41"/>
        <v>0</v>
      </c>
      <c r="N44" s="96">
        <f t="shared" si="42"/>
        <v>0</v>
      </c>
      <c r="O44" s="96">
        <f t="shared" si="43"/>
        <v>0</v>
      </c>
      <c r="P44" s="96">
        <f t="shared" si="44"/>
        <v>0</v>
      </c>
      <c r="Q44" s="96">
        <f t="shared" si="45"/>
        <v>0</v>
      </c>
      <c r="R44" s="96">
        <f t="shared" si="46"/>
        <v>0</v>
      </c>
      <c r="S44" s="147">
        <f t="shared" si="47"/>
        <v>0</v>
      </c>
      <c r="T44"/>
      <c r="U44" s="76"/>
      <c r="V44" s="76"/>
      <c r="W44" s="76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6.2" thickBot="1" x14ac:dyDescent="0.35">
      <c r="A45" s="169"/>
      <c r="B45" s="159">
        <v>8</v>
      </c>
      <c r="C45" s="170"/>
      <c r="D45" s="150"/>
      <c r="E45" s="152"/>
      <c r="F45" s="150">
        <v>1</v>
      </c>
      <c r="G45" s="153"/>
      <c r="H45" s="150">
        <f t="shared" si="36"/>
        <v>0</v>
      </c>
      <c r="I45" s="154">
        <f t="shared" si="37"/>
        <v>0</v>
      </c>
      <c r="J45" s="154">
        <f t="shared" si="38"/>
        <v>0</v>
      </c>
      <c r="K45" s="154">
        <f t="shared" si="39"/>
        <v>0</v>
      </c>
      <c r="L45" s="154">
        <f t="shared" si="40"/>
        <v>0</v>
      </c>
      <c r="M45" s="154">
        <f t="shared" si="41"/>
        <v>0</v>
      </c>
      <c r="N45" s="154">
        <f t="shared" si="42"/>
        <v>0</v>
      </c>
      <c r="O45" s="154">
        <f t="shared" si="43"/>
        <v>0</v>
      </c>
      <c r="P45" s="154">
        <f t="shared" si="44"/>
        <v>0</v>
      </c>
      <c r="Q45" s="154">
        <f t="shared" si="45"/>
        <v>0</v>
      </c>
      <c r="R45" s="154">
        <f t="shared" si="46"/>
        <v>0</v>
      </c>
      <c r="S45" s="155">
        <f t="shared" si="47"/>
        <v>0</v>
      </c>
      <c r="T45"/>
      <c r="U45" s="76"/>
      <c r="V45" s="76"/>
      <c r="W45" s="76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" thickBot="1" x14ac:dyDescent="0.35">
      <c r="A46"/>
      <c r="B46" s="91"/>
      <c r="C46" s="76"/>
      <c r="D46" s="76"/>
      <c r="E46" s="83"/>
      <c r="F46"/>
      <c r="G46" s="76"/>
      <c r="H46"/>
      <c r="I46"/>
      <c r="J46"/>
      <c r="K46"/>
      <c r="L46"/>
      <c r="M46"/>
      <c r="N46"/>
      <c r="O46"/>
      <c r="P46"/>
      <c r="Q46"/>
      <c r="R46"/>
      <c r="S46"/>
      <c r="T46"/>
      <c r="U46" s="76"/>
      <c r="V46" s="76"/>
      <c r="W46" s="7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3">
      <c r="A47" s="141" t="s">
        <v>1</v>
      </c>
      <c r="B47" s="142" t="s">
        <v>37</v>
      </c>
      <c r="C47" s="143" t="s">
        <v>3</v>
      </c>
      <c r="D47" s="142" t="s">
        <v>4</v>
      </c>
      <c r="E47" s="142" t="s">
        <v>5</v>
      </c>
      <c r="F47" s="142" t="s">
        <v>6</v>
      </c>
      <c r="G47" s="144"/>
      <c r="H47" s="142" t="s">
        <v>7</v>
      </c>
      <c r="I47" s="142" t="s">
        <v>8</v>
      </c>
      <c r="J47" s="142" t="s">
        <v>9</v>
      </c>
      <c r="K47" s="142" t="s">
        <v>10</v>
      </c>
      <c r="L47" s="142" t="s">
        <v>11</v>
      </c>
      <c r="M47" s="142" t="s">
        <v>12</v>
      </c>
      <c r="N47" s="142" t="s">
        <v>13</v>
      </c>
      <c r="O47" s="142" t="s">
        <v>14</v>
      </c>
      <c r="P47" s="142" t="s">
        <v>15</v>
      </c>
      <c r="Q47" s="142" t="s">
        <v>16</v>
      </c>
      <c r="R47" s="142" t="s">
        <v>17</v>
      </c>
      <c r="S47" s="145" t="s">
        <v>18</v>
      </c>
      <c r="T47"/>
      <c r="U47" s="76"/>
      <c r="V47" s="76"/>
      <c r="W47" s="76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3">
      <c r="A48" s="146"/>
      <c r="B48" s="93">
        <v>1</v>
      </c>
      <c r="C48" s="94" t="s">
        <v>61</v>
      </c>
      <c r="D48" s="93" t="s">
        <v>12</v>
      </c>
      <c r="E48" s="95" t="s">
        <v>423</v>
      </c>
      <c r="F48" s="93">
        <v>8</v>
      </c>
      <c r="G48" s="92"/>
      <c r="H48" s="93">
        <f t="shared" ref="H48:H55" si="48">IF($D48="bi", $F48,)</f>
        <v>0</v>
      </c>
      <c r="I48" s="96">
        <f t="shared" ref="I48:I55" si="49">IF($D48="br", $F48,)</f>
        <v>0</v>
      </c>
      <c r="J48" s="96">
        <f t="shared" ref="J48:J55" si="50">IF($D48="ch", $F48,)</f>
        <v>0</v>
      </c>
      <c r="K48" s="96">
        <f t="shared" ref="K48:K55" si="51">IF($D48="ki", $F48,)</f>
        <v>0</v>
      </c>
      <c r="L48" s="96">
        <f t="shared" ref="L48:L55" si="52">IF($D48="ho", $F48,)</f>
        <v>0</v>
      </c>
      <c r="M48" s="96">
        <f t="shared" ref="M48:M55" si="53">IF($D48="il", $F48,)</f>
        <v>8</v>
      </c>
      <c r="N48" s="96">
        <f t="shared" ref="N48:N55" si="54">IF($D48="pk", $F48,)</f>
        <v>0</v>
      </c>
      <c r="O48" s="96">
        <f t="shared" ref="O48:O55" si="55">IF($D48="pi", $F48,)</f>
        <v>0</v>
      </c>
      <c r="P48" s="96">
        <f t="shared" ref="P48:P55" si="56">IF($D48="sh", $F48,)</f>
        <v>0</v>
      </c>
      <c r="Q48" s="96">
        <f t="shared" ref="Q48:Q55" si="57">IF($D48="sm", $F48,)</f>
        <v>0</v>
      </c>
      <c r="R48" s="96">
        <f t="shared" ref="R48:R55" si="58">IF($D48="to", $F48,)</f>
        <v>0</v>
      </c>
      <c r="S48" s="147">
        <f t="shared" ref="S48:S55" si="59">IF($D48="wb", $F48,)</f>
        <v>0</v>
      </c>
      <c r="T48"/>
      <c r="U48" s="76"/>
      <c r="V48" s="76"/>
      <c r="W48" s="76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3">
      <c r="A49" s="146"/>
      <c r="B49" s="93">
        <f>2</f>
        <v>2</v>
      </c>
      <c r="C49" s="94" t="s">
        <v>95</v>
      </c>
      <c r="D49" s="93" t="s">
        <v>15</v>
      </c>
      <c r="E49" s="95"/>
      <c r="F49" s="93">
        <v>7</v>
      </c>
      <c r="G49" s="92"/>
      <c r="H49" s="93">
        <f t="shared" si="48"/>
        <v>0</v>
      </c>
      <c r="I49" s="96">
        <f t="shared" si="49"/>
        <v>0</v>
      </c>
      <c r="J49" s="96">
        <f t="shared" si="50"/>
        <v>0</v>
      </c>
      <c r="K49" s="96">
        <f t="shared" si="51"/>
        <v>0</v>
      </c>
      <c r="L49" s="96">
        <f t="shared" si="52"/>
        <v>0</v>
      </c>
      <c r="M49" s="96">
        <f t="shared" si="53"/>
        <v>0</v>
      </c>
      <c r="N49" s="96">
        <f t="shared" si="54"/>
        <v>0</v>
      </c>
      <c r="O49" s="96">
        <f t="shared" si="55"/>
        <v>0</v>
      </c>
      <c r="P49" s="96">
        <f t="shared" si="56"/>
        <v>7</v>
      </c>
      <c r="Q49" s="96">
        <f t="shared" si="57"/>
        <v>0</v>
      </c>
      <c r="R49" s="96">
        <f t="shared" si="58"/>
        <v>0</v>
      </c>
      <c r="S49" s="147">
        <f t="shared" si="59"/>
        <v>0</v>
      </c>
      <c r="T49"/>
      <c r="U49" s="76"/>
      <c r="V49" s="76"/>
      <c r="W49" s="76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3">
      <c r="A50" s="148"/>
      <c r="B50" s="93">
        <v>3</v>
      </c>
      <c r="C50" s="94" t="s">
        <v>156</v>
      </c>
      <c r="D50" s="93" t="s">
        <v>9</v>
      </c>
      <c r="E50" s="95"/>
      <c r="F50" s="93">
        <v>6</v>
      </c>
      <c r="G50" s="92"/>
      <c r="H50" s="93">
        <f t="shared" si="48"/>
        <v>0</v>
      </c>
      <c r="I50" s="96">
        <f t="shared" si="49"/>
        <v>0</v>
      </c>
      <c r="J50" s="96">
        <f t="shared" si="50"/>
        <v>6</v>
      </c>
      <c r="K50" s="96">
        <f t="shared" si="51"/>
        <v>0</v>
      </c>
      <c r="L50" s="96">
        <f t="shared" si="52"/>
        <v>0</v>
      </c>
      <c r="M50" s="96">
        <f t="shared" si="53"/>
        <v>0</v>
      </c>
      <c r="N50" s="96">
        <f t="shared" si="54"/>
        <v>0</v>
      </c>
      <c r="O50" s="96">
        <f t="shared" si="55"/>
        <v>0</v>
      </c>
      <c r="P50" s="96">
        <f t="shared" si="56"/>
        <v>0</v>
      </c>
      <c r="Q50" s="96">
        <f t="shared" si="57"/>
        <v>0</v>
      </c>
      <c r="R50" s="96">
        <f t="shared" si="58"/>
        <v>0</v>
      </c>
      <c r="S50" s="147">
        <f t="shared" si="59"/>
        <v>0</v>
      </c>
      <c r="T50"/>
      <c r="U50" s="76"/>
      <c r="V50" s="76"/>
      <c r="W50" s="76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3">
      <c r="A51" s="148"/>
      <c r="B51" s="93">
        <v>4</v>
      </c>
      <c r="C51" s="94" t="s">
        <v>157</v>
      </c>
      <c r="D51" s="93" t="s">
        <v>13</v>
      </c>
      <c r="E51" s="95"/>
      <c r="F51" s="93">
        <v>5</v>
      </c>
      <c r="G51" s="92"/>
      <c r="H51" s="93">
        <f t="shared" si="48"/>
        <v>0</v>
      </c>
      <c r="I51" s="96">
        <f t="shared" si="49"/>
        <v>0</v>
      </c>
      <c r="J51" s="96">
        <f t="shared" si="50"/>
        <v>0</v>
      </c>
      <c r="K51" s="96">
        <f t="shared" si="51"/>
        <v>0</v>
      </c>
      <c r="L51" s="96">
        <f t="shared" si="52"/>
        <v>0</v>
      </c>
      <c r="M51" s="96">
        <f t="shared" si="53"/>
        <v>0</v>
      </c>
      <c r="N51" s="96">
        <f t="shared" si="54"/>
        <v>5</v>
      </c>
      <c r="O51" s="96">
        <f t="shared" si="55"/>
        <v>0</v>
      </c>
      <c r="P51" s="96">
        <f t="shared" si="56"/>
        <v>0</v>
      </c>
      <c r="Q51" s="96">
        <f t="shared" si="57"/>
        <v>0</v>
      </c>
      <c r="R51" s="96">
        <f t="shared" si="58"/>
        <v>0</v>
      </c>
      <c r="S51" s="147">
        <f t="shared" si="59"/>
        <v>0</v>
      </c>
      <c r="T51"/>
      <c r="U51" s="76"/>
      <c r="V51" s="76"/>
      <c r="W51" s="76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3">
      <c r="A52" s="148"/>
      <c r="B52" s="93">
        <v>5</v>
      </c>
      <c r="C52" s="94" t="s">
        <v>158</v>
      </c>
      <c r="D52" s="93" t="s">
        <v>14</v>
      </c>
      <c r="E52" s="95"/>
      <c r="F52" s="93">
        <v>4</v>
      </c>
      <c r="G52" s="92"/>
      <c r="H52" s="93">
        <f t="shared" si="48"/>
        <v>0</v>
      </c>
      <c r="I52" s="96">
        <f t="shared" si="49"/>
        <v>0</v>
      </c>
      <c r="J52" s="96">
        <f t="shared" si="50"/>
        <v>0</v>
      </c>
      <c r="K52" s="96">
        <f t="shared" si="51"/>
        <v>0</v>
      </c>
      <c r="L52" s="96">
        <f t="shared" si="52"/>
        <v>0</v>
      </c>
      <c r="M52" s="96">
        <f t="shared" si="53"/>
        <v>0</v>
      </c>
      <c r="N52" s="96">
        <f t="shared" si="54"/>
        <v>0</v>
      </c>
      <c r="O52" s="96">
        <f t="shared" si="55"/>
        <v>4</v>
      </c>
      <c r="P52" s="96">
        <f t="shared" si="56"/>
        <v>0</v>
      </c>
      <c r="Q52" s="96">
        <f t="shared" si="57"/>
        <v>0</v>
      </c>
      <c r="R52" s="96">
        <f t="shared" si="58"/>
        <v>0</v>
      </c>
      <c r="S52" s="147">
        <f t="shared" si="59"/>
        <v>0</v>
      </c>
      <c r="T52"/>
      <c r="U52" s="76"/>
      <c r="V52" s="76"/>
      <c r="W52" s="76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3">
      <c r="A53" s="148"/>
      <c r="B53" s="93">
        <v>6</v>
      </c>
      <c r="C53" s="94"/>
      <c r="D53" s="93"/>
      <c r="E53" s="95"/>
      <c r="F53" s="93">
        <v>3</v>
      </c>
      <c r="G53" s="92"/>
      <c r="H53" s="93">
        <f t="shared" si="48"/>
        <v>0</v>
      </c>
      <c r="I53" s="96">
        <f t="shared" si="49"/>
        <v>0</v>
      </c>
      <c r="J53" s="96">
        <f t="shared" si="50"/>
        <v>0</v>
      </c>
      <c r="K53" s="96">
        <f t="shared" si="51"/>
        <v>0</v>
      </c>
      <c r="L53" s="96">
        <f t="shared" si="52"/>
        <v>0</v>
      </c>
      <c r="M53" s="96">
        <f t="shared" si="53"/>
        <v>0</v>
      </c>
      <c r="N53" s="96">
        <f t="shared" si="54"/>
        <v>0</v>
      </c>
      <c r="O53" s="96">
        <f t="shared" si="55"/>
        <v>0</v>
      </c>
      <c r="P53" s="96">
        <f t="shared" si="56"/>
        <v>0</v>
      </c>
      <c r="Q53" s="96">
        <f t="shared" si="57"/>
        <v>0</v>
      </c>
      <c r="R53" s="96">
        <f t="shared" si="58"/>
        <v>0</v>
      </c>
      <c r="S53" s="147">
        <f t="shared" si="59"/>
        <v>0</v>
      </c>
      <c r="T53"/>
      <c r="U53" s="76"/>
      <c r="V53" s="76"/>
      <c r="W53" s="7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3">
      <c r="A54" s="148"/>
      <c r="B54" s="93">
        <v>7</v>
      </c>
      <c r="C54" s="94"/>
      <c r="D54" s="93"/>
      <c r="E54" s="95"/>
      <c r="F54" s="93">
        <v>2</v>
      </c>
      <c r="G54" s="92"/>
      <c r="H54" s="93">
        <f t="shared" si="48"/>
        <v>0</v>
      </c>
      <c r="I54" s="96">
        <f t="shared" si="49"/>
        <v>0</v>
      </c>
      <c r="J54" s="96">
        <f t="shared" si="50"/>
        <v>0</v>
      </c>
      <c r="K54" s="96">
        <f t="shared" si="51"/>
        <v>0</v>
      </c>
      <c r="L54" s="96">
        <f t="shared" si="52"/>
        <v>0</v>
      </c>
      <c r="M54" s="96">
        <f t="shared" si="53"/>
        <v>0</v>
      </c>
      <c r="N54" s="96">
        <f t="shared" si="54"/>
        <v>0</v>
      </c>
      <c r="O54" s="96">
        <f t="shared" si="55"/>
        <v>0</v>
      </c>
      <c r="P54" s="96">
        <f t="shared" si="56"/>
        <v>0</v>
      </c>
      <c r="Q54" s="96">
        <f t="shared" si="57"/>
        <v>0</v>
      </c>
      <c r="R54" s="96">
        <f t="shared" si="58"/>
        <v>0</v>
      </c>
      <c r="S54" s="147">
        <f t="shared" si="59"/>
        <v>0</v>
      </c>
      <c r="T54"/>
      <c r="U54" s="76"/>
      <c r="V54" s="76"/>
      <c r="W54" s="76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6.2" thickBot="1" x14ac:dyDescent="0.35">
      <c r="A55" s="149"/>
      <c r="B55" s="150">
        <v>8</v>
      </c>
      <c r="C55" s="151"/>
      <c r="D55" s="150"/>
      <c r="E55" s="152"/>
      <c r="F55" s="150">
        <v>1</v>
      </c>
      <c r="G55" s="153"/>
      <c r="H55" s="150">
        <f t="shared" si="48"/>
        <v>0</v>
      </c>
      <c r="I55" s="154">
        <f t="shared" si="49"/>
        <v>0</v>
      </c>
      <c r="J55" s="154">
        <f t="shared" si="50"/>
        <v>0</v>
      </c>
      <c r="K55" s="154">
        <f t="shared" si="51"/>
        <v>0</v>
      </c>
      <c r="L55" s="154">
        <f t="shared" si="52"/>
        <v>0</v>
      </c>
      <c r="M55" s="154">
        <f t="shared" si="53"/>
        <v>0</v>
      </c>
      <c r="N55" s="154">
        <f t="shared" si="54"/>
        <v>0</v>
      </c>
      <c r="O55" s="154">
        <f t="shared" si="55"/>
        <v>0</v>
      </c>
      <c r="P55" s="154">
        <f t="shared" si="56"/>
        <v>0</v>
      </c>
      <c r="Q55" s="154">
        <f t="shared" si="57"/>
        <v>0</v>
      </c>
      <c r="R55" s="154">
        <f t="shared" si="58"/>
        <v>0</v>
      </c>
      <c r="S55" s="155">
        <f t="shared" si="59"/>
        <v>0</v>
      </c>
      <c r="T55"/>
      <c r="U55" s="76"/>
      <c r="V55" s="76"/>
      <c r="W55" s="76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6.2" thickBot="1" x14ac:dyDescent="0.35">
      <c r="A56" s="99"/>
      <c r="B56" s="100"/>
      <c r="C56" s="92"/>
      <c r="D56" s="100"/>
      <c r="E56" s="100"/>
      <c r="F56" s="100"/>
      <c r="G56" s="92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/>
      <c r="U56" s="76"/>
      <c r="V56" s="76"/>
      <c r="W56" s="7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3">
      <c r="A57" s="141" t="s">
        <v>1</v>
      </c>
      <c r="B57" s="142" t="s">
        <v>22</v>
      </c>
      <c r="C57" s="143" t="s">
        <v>3</v>
      </c>
      <c r="D57" s="142" t="s">
        <v>4</v>
      </c>
      <c r="E57" s="142" t="s">
        <v>23</v>
      </c>
      <c r="F57" s="142" t="s">
        <v>6</v>
      </c>
      <c r="G57" s="144"/>
      <c r="H57" s="142" t="s">
        <v>7</v>
      </c>
      <c r="I57" s="142" t="s">
        <v>8</v>
      </c>
      <c r="J57" s="142" t="s">
        <v>9</v>
      </c>
      <c r="K57" s="142" t="s">
        <v>10</v>
      </c>
      <c r="L57" s="142" t="s">
        <v>11</v>
      </c>
      <c r="M57" s="142" t="s">
        <v>12</v>
      </c>
      <c r="N57" s="142" t="s">
        <v>13</v>
      </c>
      <c r="O57" s="142" t="s">
        <v>14</v>
      </c>
      <c r="P57" s="142" t="s">
        <v>15</v>
      </c>
      <c r="Q57" s="142" t="s">
        <v>16</v>
      </c>
      <c r="R57" s="142" t="s">
        <v>17</v>
      </c>
      <c r="S57" s="145" t="s">
        <v>18</v>
      </c>
      <c r="T57"/>
      <c r="U57" s="76"/>
      <c r="V57" s="76"/>
      <c r="W57" s="76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3">
      <c r="A58" s="146"/>
      <c r="B58" s="93">
        <v>1</v>
      </c>
      <c r="C58" s="94" t="s">
        <v>70</v>
      </c>
      <c r="D58" s="93" t="s">
        <v>14</v>
      </c>
      <c r="E58" s="101">
        <v>7.66</v>
      </c>
      <c r="F58" s="93">
        <v>8</v>
      </c>
      <c r="G58" s="92"/>
      <c r="H58" s="93">
        <f t="shared" ref="H58:H65" si="60">IF($D58="bi", $F58,)</f>
        <v>0</v>
      </c>
      <c r="I58" s="96">
        <f t="shared" ref="I58:I65" si="61">IF($D58="br", $F58,)</f>
        <v>0</v>
      </c>
      <c r="J58" s="96">
        <f t="shared" ref="J58:J65" si="62">IF($D58="ch", $F58,)</f>
        <v>0</v>
      </c>
      <c r="K58" s="96">
        <f t="shared" ref="K58:K65" si="63">IF($D58="ki", $F58,)</f>
        <v>0</v>
      </c>
      <c r="L58" s="96">
        <f t="shared" ref="L58:L65" si="64">IF($D58="ho", $F58,)</f>
        <v>0</v>
      </c>
      <c r="M58" s="96">
        <f t="shared" ref="M58:M65" si="65">IF($D58="il", $F58,)</f>
        <v>0</v>
      </c>
      <c r="N58" s="96">
        <f t="shared" ref="N58:N65" si="66">IF($D58="pk", $F58,)</f>
        <v>0</v>
      </c>
      <c r="O58" s="96">
        <f t="shared" ref="O58:O65" si="67">IF($D58="pi", $F58,)</f>
        <v>8</v>
      </c>
      <c r="P58" s="96">
        <f t="shared" ref="P58:P65" si="68">IF($D58="sh", $F58,)</f>
        <v>0</v>
      </c>
      <c r="Q58" s="96">
        <f t="shared" ref="Q58:Q65" si="69">IF($D58="sm", $F58,)</f>
        <v>0</v>
      </c>
      <c r="R58" s="96">
        <f t="shared" ref="R58:R65" si="70">IF($D58="to", $F58,)</f>
        <v>0</v>
      </c>
      <c r="S58" s="147">
        <f t="shared" ref="S58:S65" si="71">IF($D58="wb", $F58,)</f>
        <v>0</v>
      </c>
      <c r="T58"/>
      <c r="U58" s="76"/>
      <c r="V58" s="76"/>
      <c r="W58" s="76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3">
      <c r="A59" s="146"/>
      <c r="B59" s="93">
        <v>2</v>
      </c>
      <c r="C59" s="94" t="s">
        <v>67</v>
      </c>
      <c r="D59" s="93" t="s">
        <v>8</v>
      </c>
      <c r="E59" s="101">
        <v>7.59</v>
      </c>
      <c r="F59" s="93">
        <v>7</v>
      </c>
      <c r="G59" s="92"/>
      <c r="H59" s="93">
        <f t="shared" si="60"/>
        <v>0</v>
      </c>
      <c r="I59" s="96">
        <f t="shared" si="61"/>
        <v>7</v>
      </c>
      <c r="J59" s="96">
        <f t="shared" si="62"/>
        <v>0</v>
      </c>
      <c r="K59" s="96">
        <f t="shared" si="63"/>
        <v>0</v>
      </c>
      <c r="L59" s="96">
        <f t="shared" si="64"/>
        <v>0</v>
      </c>
      <c r="M59" s="96">
        <f t="shared" si="65"/>
        <v>0</v>
      </c>
      <c r="N59" s="96">
        <f t="shared" si="66"/>
        <v>0</v>
      </c>
      <c r="O59" s="96">
        <f t="shared" si="67"/>
        <v>0</v>
      </c>
      <c r="P59" s="96">
        <f t="shared" si="68"/>
        <v>0</v>
      </c>
      <c r="Q59" s="96">
        <f t="shared" si="69"/>
        <v>0</v>
      </c>
      <c r="R59" s="96">
        <f t="shared" si="70"/>
        <v>0</v>
      </c>
      <c r="S59" s="147">
        <f t="shared" si="71"/>
        <v>0</v>
      </c>
      <c r="T59"/>
      <c r="U59" s="76"/>
      <c r="V59" s="76"/>
      <c r="W59" s="76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3">
      <c r="A60" s="148"/>
      <c r="B60" s="93">
        <v>3</v>
      </c>
      <c r="C60" s="94" t="s">
        <v>159</v>
      </c>
      <c r="D60" s="93" t="s">
        <v>15</v>
      </c>
      <c r="E60" s="101">
        <v>7.56</v>
      </c>
      <c r="F60" s="93">
        <v>6</v>
      </c>
      <c r="G60" s="92"/>
      <c r="H60" s="93">
        <f t="shared" si="60"/>
        <v>0</v>
      </c>
      <c r="I60" s="96">
        <f t="shared" si="61"/>
        <v>0</v>
      </c>
      <c r="J60" s="96">
        <f t="shared" si="62"/>
        <v>0</v>
      </c>
      <c r="K60" s="96">
        <f t="shared" si="63"/>
        <v>0</v>
      </c>
      <c r="L60" s="96">
        <f t="shared" si="64"/>
        <v>0</v>
      </c>
      <c r="M60" s="96">
        <f t="shared" si="65"/>
        <v>0</v>
      </c>
      <c r="N60" s="96">
        <f t="shared" si="66"/>
        <v>0</v>
      </c>
      <c r="O60" s="96">
        <f t="shared" si="67"/>
        <v>0</v>
      </c>
      <c r="P60" s="96">
        <f t="shared" si="68"/>
        <v>6</v>
      </c>
      <c r="Q60" s="96">
        <f t="shared" si="69"/>
        <v>0</v>
      </c>
      <c r="R60" s="96">
        <f t="shared" si="70"/>
        <v>0</v>
      </c>
      <c r="S60" s="147">
        <f t="shared" si="71"/>
        <v>0</v>
      </c>
      <c r="T60"/>
      <c r="U60" s="76"/>
      <c r="V60" s="76"/>
      <c r="W60" s="76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3">
      <c r="A61" s="148"/>
      <c r="B61" s="93">
        <v>4</v>
      </c>
      <c r="C61" s="94" t="s">
        <v>124</v>
      </c>
      <c r="D61" s="93" t="s">
        <v>7</v>
      </c>
      <c r="E61" s="101">
        <v>7.52</v>
      </c>
      <c r="F61" s="93">
        <v>5</v>
      </c>
      <c r="G61" s="92"/>
      <c r="H61" s="93">
        <f t="shared" si="60"/>
        <v>5</v>
      </c>
      <c r="I61" s="96">
        <f t="shared" si="61"/>
        <v>0</v>
      </c>
      <c r="J61" s="96">
        <f t="shared" si="62"/>
        <v>0</v>
      </c>
      <c r="K61" s="96">
        <f t="shared" si="63"/>
        <v>0</v>
      </c>
      <c r="L61" s="96">
        <f t="shared" si="64"/>
        <v>0</v>
      </c>
      <c r="M61" s="96">
        <f t="shared" si="65"/>
        <v>0</v>
      </c>
      <c r="N61" s="96">
        <f t="shared" si="66"/>
        <v>0</v>
      </c>
      <c r="O61" s="96">
        <f t="shared" si="67"/>
        <v>0</v>
      </c>
      <c r="P61" s="96">
        <f t="shared" si="68"/>
        <v>0</v>
      </c>
      <c r="Q61" s="96">
        <f t="shared" si="69"/>
        <v>0</v>
      </c>
      <c r="R61" s="96">
        <f t="shared" si="70"/>
        <v>0</v>
      </c>
      <c r="S61" s="147">
        <f t="shared" si="71"/>
        <v>0</v>
      </c>
      <c r="T61"/>
      <c r="U61" s="76"/>
      <c r="V61" s="76"/>
      <c r="W61" s="76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3">
      <c r="A62" s="148"/>
      <c r="B62" s="93">
        <v>5</v>
      </c>
      <c r="C62" s="94" t="s">
        <v>160</v>
      </c>
      <c r="D62" s="93" t="s">
        <v>14</v>
      </c>
      <c r="E62" s="101">
        <v>7.26</v>
      </c>
      <c r="F62" s="93">
        <v>4</v>
      </c>
      <c r="G62" s="92"/>
      <c r="H62" s="93">
        <f t="shared" si="60"/>
        <v>0</v>
      </c>
      <c r="I62" s="96">
        <f t="shared" si="61"/>
        <v>0</v>
      </c>
      <c r="J62" s="96">
        <f t="shared" si="62"/>
        <v>0</v>
      </c>
      <c r="K62" s="96">
        <f t="shared" si="63"/>
        <v>0</v>
      </c>
      <c r="L62" s="96">
        <f t="shared" si="64"/>
        <v>0</v>
      </c>
      <c r="M62" s="96">
        <f t="shared" si="65"/>
        <v>0</v>
      </c>
      <c r="N62" s="96">
        <f t="shared" si="66"/>
        <v>0</v>
      </c>
      <c r="O62" s="96">
        <f t="shared" si="67"/>
        <v>4</v>
      </c>
      <c r="P62" s="96">
        <f t="shared" si="68"/>
        <v>0</v>
      </c>
      <c r="Q62" s="96">
        <f t="shared" si="69"/>
        <v>0</v>
      </c>
      <c r="R62" s="96">
        <f t="shared" si="70"/>
        <v>0</v>
      </c>
      <c r="S62" s="147">
        <f t="shared" si="71"/>
        <v>0</v>
      </c>
      <c r="T62"/>
      <c r="U62" s="76"/>
      <c r="V62" s="76"/>
      <c r="W62" s="76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x14ac:dyDescent="0.3">
      <c r="A63" s="148"/>
      <c r="B63" s="93">
        <v>6</v>
      </c>
      <c r="C63" s="94" t="s">
        <v>161</v>
      </c>
      <c r="D63" s="93" t="s">
        <v>18</v>
      </c>
      <c r="E63" s="101">
        <v>7.17</v>
      </c>
      <c r="F63" s="93">
        <v>3</v>
      </c>
      <c r="G63" s="92"/>
      <c r="H63" s="93">
        <f t="shared" si="60"/>
        <v>0</v>
      </c>
      <c r="I63" s="96">
        <f t="shared" si="61"/>
        <v>0</v>
      </c>
      <c r="J63" s="96">
        <f t="shared" si="62"/>
        <v>0</v>
      </c>
      <c r="K63" s="96">
        <f t="shared" si="63"/>
        <v>0</v>
      </c>
      <c r="L63" s="96">
        <f t="shared" si="64"/>
        <v>0</v>
      </c>
      <c r="M63" s="96">
        <f t="shared" si="65"/>
        <v>0</v>
      </c>
      <c r="N63" s="96">
        <f t="shared" si="66"/>
        <v>0</v>
      </c>
      <c r="O63" s="96">
        <f t="shared" si="67"/>
        <v>0</v>
      </c>
      <c r="P63" s="96">
        <f t="shared" si="68"/>
        <v>0</v>
      </c>
      <c r="Q63" s="96">
        <f t="shared" si="69"/>
        <v>0</v>
      </c>
      <c r="R63" s="96">
        <f t="shared" si="70"/>
        <v>0</v>
      </c>
      <c r="S63" s="147">
        <f t="shared" si="71"/>
        <v>3</v>
      </c>
      <c r="T63"/>
      <c r="U63" s="76"/>
      <c r="V63" s="76"/>
      <c r="W63" s="76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x14ac:dyDescent="0.3">
      <c r="A64" s="148"/>
      <c r="B64" s="93">
        <v>7</v>
      </c>
      <c r="C64" s="94" t="s">
        <v>162</v>
      </c>
      <c r="D64" s="93" t="s">
        <v>12</v>
      </c>
      <c r="E64" s="101">
        <v>6.9</v>
      </c>
      <c r="F64" s="93">
        <v>2</v>
      </c>
      <c r="G64" s="92"/>
      <c r="H64" s="93">
        <f t="shared" si="60"/>
        <v>0</v>
      </c>
      <c r="I64" s="96">
        <f t="shared" si="61"/>
        <v>0</v>
      </c>
      <c r="J64" s="96">
        <f t="shared" si="62"/>
        <v>0</v>
      </c>
      <c r="K64" s="96">
        <f t="shared" si="63"/>
        <v>0</v>
      </c>
      <c r="L64" s="96">
        <f t="shared" si="64"/>
        <v>0</v>
      </c>
      <c r="M64" s="96">
        <f t="shared" si="65"/>
        <v>2</v>
      </c>
      <c r="N64" s="96">
        <f t="shared" si="66"/>
        <v>0</v>
      </c>
      <c r="O64" s="96">
        <f t="shared" si="67"/>
        <v>0</v>
      </c>
      <c r="P64" s="96">
        <f t="shared" si="68"/>
        <v>0</v>
      </c>
      <c r="Q64" s="96">
        <f t="shared" si="69"/>
        <v>0</v>
      </c>
      <c r="R64" s="96">
        <f t="shared" si="70"/>
        <v>0</v>
      </c>
      <c r="S64" s="147">
        <f t="shared" si="71"/>
        <v>0</v>
      </c>
      <c r="T64"/>
      <c r="U64" s="76"/>
      <c r="V64" s="76"/>
      <c r="W64" s="7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6.2" thickBot="1" x14ac:dyDescent="0.35">
      <c r="A65" s="149"/>
      <c r="B65" s="150">
        <v>8</v>
      </c>
      <c r="C65" s="151" t="s">
        <v>62</v>
      </c>
      <c r="D65" s="150" t="s">
        <v>13</v>
      </c>
      <c r="E65" s="171">
        <v>6.85</v>
      </c>
      <c r="F65" s="150">
        <v>1</v>
      </c>
      <c r="G65" s="153"/>
      <c r="H65" s="150">
        <f t="shared" si="60"/>
        <v>0</v>
      </c>
      <c r="I65" s="154">
        <f t="shared" si="61"/>
        <v>0</v>
      </c>
      <c r="J65" s="154">
        <f t="shared" si="62"/>
        <v>0</v>
      </c>
      <c r="K65" s="154">
        <f t="shared" si="63"/>
        <v>0</v>
      </c>
      <c r="L65" s="154">
        <f t="shared" si="64"/>
        <v>0</v>
      </c>
      <c r="M65" s="154">
        <f t="shared" si="65"/>
        <v>0</v>
      </c>
      <c r="N65" s="154">
        <f t="shared" si="66"/>
        <v>1</v>
      </c>
      <c r="O65" s="154">
        <f t="shared" si="67"/>
        <v>0</v>
      </c>
      <c r="P65" s="154">
        <f t="shared" si="68"/>
        <v>0</v>
      </c>
      <c r="Q65" s="154">
        <f t="shared" si="69"/>
        <v>0</v>
      </c>
      <c r="R65" s="154">
        <f t="shared" si="70"/>
        <v>0</v>
      </c>
      <c r="S65" s="155">
        <f t="shared" si="71"/>
        <v>0</v>
      </c>
      <c r="T65"/>
      <c r="U65" s="76"/>
      <c r="V65" s="76"/>
      <c r="W65" s="76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5" thickBot="1" x14ac:dyDescent="0.35">
      <c r="A66"/>
      <c r="B66" s="91"/>
      <c r="C66" s="76"/>
      <c r="D66" s="76"/>
      <c r="E66" s="83"/>
      <c r="F66"/>
      <c r="G66" s="76"/>
      <c r="H66"/>
      <c r="I66"/>
      <c r="J66"/>
      <c r="K66"/>
      <c r="L66"/>
      <c r="M66"/>
      <c r="N66"/>
      <c r="O66"/>
      <c r="P66"/>
      <c r="Q66"/>
      <c r="R66"/>
      <c r="S66"/>
      <c r="T66"/>
      <c r="U66" s="76"/>
      <c r="V66" s="76"/>
      <c r="W66" s="7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3">
      <c r="A67" s="141" t="s">
        <v>1</v>
      </c>
      <c r="B67" s="142" t="s">
        <v>24</v>
      </c>
      <c r="C67" s="143" t="s">
        <v>3</v>
      </c>
      <c r="D67" s="142" t="s">
        <v>4</v>
      </c>
      <c r="E67" s="142" t="s">
        <v>23</v>
      </c>
      <c r="F67" s="142" t="s">
        <v>6</v>
      </c>
      <c r="G67" s="144"/>
      <c r="H67" s="142" t="s">
        <v>7</v>
      </c>
      <c r="I67" s="142" t="s">
        <v>8</v>
      </c>
      <c r="J67" s="142" t="s">
        <v>9</v>
      </c>
      <c r="K67" s="142" t="s">
        <v>10</v>
      </c>
      <c r="L67" s="142" t="s">
        <v>11</v>
      </c>
      <c r="M67" s="142" t="s">
        <v>12</v>
      </c>
      <c r="N67" s="142" t="s">
        <v>13</v>
      </c>
      <c r="O67" s="142" t="s">
        <v>14</v>
      </c>
      <c r="P67" s="142" t="s">
        <v>15</v>
      </c>
      <c r="Q67" s="142" t="s">
        <v>16</v>
      </c>
      <c r="R67" s="142" t="s">
        <v>17</v>
      </c>
      <c r="S67" s="145" t="s">
        <v>18</v>
      </c>
      <c r="T67"/>
      <c r="U67" s="76"/>
      <c r="V67" s="76"/>
      <c r="W67" s="76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3">
      <c r="A68" s="146"/>
      <c r="B68" s="93">
        <v>1</v>
      </c>
      <c r="C68" s="94" t="s">
        <v>76</v>
      </c>
      <c r="D68" s="93" t="s">
        <v>18</v>
      </c>
      <c r="E68" s="101">
        <v>16.739999999999998</v>
      </c>
      <c r="F68" s="93">
        <v>8</v>
      </c>
      <c r="G68" s="92"/>
      <c r="H68" s="93">
        <f t="shared" ref="H68:H75" si="72">IF($D68="bi", $F68,)</f>
        <v>0</v>
      </c>
      <c r="I68" s="96">
        <f t="shared" ref="I68:I75" si="73">IF($D68="br", $F68,)</f>
        <v>0</v>
      </c>
      <c r="J68" s="96">
        <f t="shared" ref="J68:J75" si="74">IF($D68="ch", $F68,)</f>
        <v>0</v>
      </c>
      <c r="K68" s="96">
        <f t="shared" ref="K68:K75" si="75">IF($D68="ki", $F68,)</f>
        <v>0</v>
      </c>
      <c r="L68" s="96">
        <f t="shared" ref="L68:L75" si="76">IF($D68="ho", $F68,)</f>
        <v>0</v>
      </c>
      <c r="M68" s="96">
        <f t="shared" ref="M68:M75" si="77">IF($D68="il", $F68,)</f>
        <v>0</v>
      </c>
      <c r="N68" s="96">
        <f t="shared" ref="N68:N75" si="78">IF($D68="pk", $F68,)</f>
        <v>0</v>
      </c>
      <c r="O68" s="96">
        <f t="shared" ref="O68:O75" si="79">IF($D68="pi", $F68,)</f>
        <v>0</v>
      </c>
      <c r="P68" s="96">
        <f t="shared" ref="P68:P75" si="80">IF($D68="sh", $F68,)</f>
        <v>0</v>
      </c>
      <c r="Q68" s="96">
        <f t="shared" ref="Q68:Q75" si="81">IF($D68="sm", $F68,)</f>
        <v>0</v>
      </c>
      <c r="R68" s="96">
        <f t="shared" ref="R68:R75" si="82">IF($D68="to", $F68,)</f>
        <v>0</v>
      </c>
      <c r="S68" s="147">
        <f t="shared" ref="S68:S75" si="83">IF($D68="wb", $F68,)</f>
        <v>8</v>
      </c>
      <c r="T68"/>
      <c r="U68" s="76"/>
      <c r="V68" s="76"/>
      <c r="W68" s="76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3">
      <c r="A69" s="146"/>
      <c r="B69" s="93">
        <v>2</v>
      </c>
      <c r="C69" s="94" t="s">
        <v>77</v>
      </c>
      <c r="D69" s="93" t="s">
        <v>13</v>
      </c>
      <c r="E69" s="101">
        <v>16</v>
      </c>
      <c r="F69" s="93">
        <v>7</v>
      </c>
      <c r="G69" s="92"/>
      <c r="H69" s="93">
        <f t="shared" si="72"/>
        <v>0</v>
      </c>
      <c r="I69" s="96">
        <f t="shared" si="73"/>
        <v>0</v>
      </c>
      <c r="J69" s="96">
        <f t="shared" si="74"/>
        <v>0</v>
      </c>
      <c r="K69" s="96">
        <f t="shared" si="75"/>
        <v>0</v>
      </c>
      <c r="L69" s="96">
        <f t="shared" si="76"/>
        <v>0</v>
      </c>
      <c r="M69" s="96">
        <f t="shared" si="77"/>
        <v>0</v>
      </c>
      <c r="N69" s="96">
        <f t="shared" si="78"/>
        <v>7</v>
      </c>
      <c r="O69" s="96">
        <f t="shared" si="79"/>
        <v>0</v>
      </c>
      <c r="P69" s="96">
        <f t="shared" si="80"/>
        <v>0</v>
      </c>
      <c r="Q69" s="96">
        <f t="shared" si="81"/>
        <v>0</v>
      </c>
      <c r="R69" s="96">
        <f t="shared" si="82"/>
        <v>0</v>
      </c>
      <c r="S69" s="147">
        <f t="shared" si="83"/>
        <v>0</v>
      </c>
      <c r="T69"/>
      <c r="U69" s="76"/>
      <c r="V69" s="76"/>
      <c r="W69" s="76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3">
      <c r="A70" s="148"/>
      <c r="B70" s="93">
        <v>3</v>
      </c>
      <c r="C70" s="94" t="s">
        <v>108</v>
      </c>
      <c r="D70" s="93" t="s">
        <v>14</v>
      </c>
      <c r="E70" s="101">
        <v>13.46</v>
      </c>
      <c r="F70" s="93">
        <v>6</v>
      </c>
      <c r="G70" s="92"/>
      <c r="H70" s="93">
        <f t="shared" si="72"/>
        <v>0</v>
      </c>
      <c r="I70" s="96">
        <f t="shared" si="73"/>
        <v>0</v>
      </c>
      <c r="J70" s="96">
        <f t="shared" si="74"/>
        <v>0</v>
      </c>
      <c r="K70" s="96">
        <f t="shared" si="75"/>
        <v>0</v>
      </c>
      <c r="L70" s="96">
        <f t="shared" si="76"/>
        <v>0</v>
      </c>
      <c r="M70" s="96">
        <f t="shared" si="77"/>
        <v>0</v>
      </c>
      <c r="N70" s="96">
        <f t="shared" si="78"/>
        <v>0</v>
      </c>
      <c r="O70" s="96">
        <f t="shared" si="79"/>
        <v>6</v>
      </c>
      <c r="P70" s="96">
        <f t="shared" si="80"/>
        <v>0</v>
      </c>
      <c r="Q70" s="96">
        <f t="shared" si="81"/>
        <v>0</v>
      </c>
      <c r="R70" s="96">
        <f t="shared" si="82"/>
        <v>0</v>
      </c>
      <c r="S70" s="147">
        <f t="shared" si="83"/>
        <v>0</v>
      </c>
      <c r="T70"/>
      <c r="U70" s="76"/>
      <c r="V70" s="76"/>
      <c r="W70" s="76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3">
      <c r="A71" s="148"/>
      <c r="B71" s="93">
        <v>4</v>
      </c>
      <c r="C71" s="94" t="s">
        <v>154</v>
      </c>
      <c r="D71" s="93" t="s">
        <v>14</v>
      </c>
      <c r="E71" s="101">
        <v>13.42</v>
      </c>
      <c r="F71" s="93">
        <v>5</v>
      </c>
      <c r="G71" s="92"/>
      <c r="H71" s="93">
        <f t="shared" si="72"/>
        <v>0</v>
      </c>
      <c r="I71" s="96">
        <f t="shared" si="73"/>
        <v>0</v>
      </c>
      <c r="J71" s="96">
        <f t="shared" si="74"/>
        <v>0</v>
      </c>
      <c r="K71" s="96">
        <f t="shared" si="75"/>
        <v>0</v>
      </c>
      <c r="L71" s="96">
        <f t="shared" si="76"/>
        <v>0</v>
      </c>
      <c r="M71" s="96">
        <f t="shared" si="77"/>
        <v>0</v>
      </c>
      <c r="N71" s="96">
        <f t="shared" si="78"/>
        <v>0</v>
      </c>
      <c r="O71" s="96">
        <f t="shared" si="79"/>
        <v>5</v>
      </c>
      <c r="P71" s="96">
        <f t="shared" si="80"/>
        <v>0</v>
      </c>
      <c r="Q71" s="96">
        <f t="shared" si="81"/>
        <v>0</v>
      </c>
      <c r="R71" s="96">
        <f t="shared" si="82"/>
        <v>0</v>
      </c>
      <c r="S71" s="147">
        <f t="shared" si="83"/>
        <v>0</v>
      </c>
      <c r="T71"/>
      <c r="U71" s="76"/>
      <c r="V71" s="76"/>
      <c r="W71" s="76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3">
      <c r="A72" s="148"/>
      <c r="B72" s="93">
        <v>5</v>
      </c>
      <c r="C72" s="94" t="s">
        <v>163</v>
      </c>
      <c r="D72" s="93" t="s">
        <v>8</v>
      </c>
      <c r="E72" s="101">
        <v>12.52</v>
      </c>
      <c r="F72" s="93">
        <v>4</v>
      </c>
      <c r="G72" s="92"/>
      <c r="H72" s="93">
        <f t="shared" si="72"/>
        <v>0</v>
      </c>
      <c r="I72" s="96">
        <f t="shared" si="73"/>
        <v>4</v>
      </c>
      <c r="J72" s="96">
        <f t="shared" si="74"/>
        <v>0</v>
      </c>
      <c r="K72" s="96">
        <f t="shared" si="75"/>
        <v>0</v>
      </c>
      <c r="L72" s="96">
        <f t="shared" si="76"/>
        <v>0</v>
      </c>
      <c r="M72" s="96">
        <f t="shared" si="77"/>
        <v>0</v>
      </c>
      <c r="N72" s="96">
        <f t="shared" si="78"/>
        <v>0</v>
      </c>
      <c r="O72" s="96">
        <f t="shared" si="79"/>
        <v>0</v>
      </c>
      <c r="P72" s="96">
        <f t="shared" si="80"/>
        <v>0</v>
      </c>
      <c r="Q72" s="96">
        <f t="shared" si="81"/>
        <v>0</v>
      </c>
      <c r="R72" s="96">
        <f t="shared" si="82"/>
        <v>0</v>
      </c>
      <c r="S72" s="147">
        <f t="shared" si="83"/>
        <v>0</v>
      </c>
      <c r="T72"/>
      <c r="U72" s="76"/>
      <c r="V72" s="76"/>
      <c r="W72" s="76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3">
      <c r="A73" s="148"/>
      <c r="B73" s="93">
        <v>6</v>
      </c>
      <c r="C73" s="94" t="s">
        <v>164</v>
      </c>
      <c r="D73" s="93" t="s">
        <v>18</v>
      </c>
      <c r="E73" s="101">
        <v>12.07</v>
      </c>
      <c r="F73" s="93">
        <v>3</v>
      </c>
      <c r="G73" s="92"/>
      <c r="H73" s="93">
        <f t="shared" si="72"/>
        <v>0</v>
      </c>
      <c r="I73" s="96">
        <f t="shared" si="73"/>
        <v>0</v>
      </c>
      <c r="J73" s="96">
        <f t="shared" si="74"/>
        <v>0</v>
      </c>
      <c r="K73" s="96">
        <f t="shared" si="75"/>
        <v>0</v>
      </c>
      <c r="L73" s="96">
        <f t="shared" si="76"/>
        <v>0</v>
      </c>
      <c r="M73" s="96">
        <f t="shared" si="77"/>
        <v>0</v>
      </c>
      <c r="N73" s="96">
        <f t="shared" si="78"/>
        <v>0</v>
      </c>
      <c r="O73" s="96">
        <f t="shared" si="79"/>
        <v>0</v>
      </c>
      <c r="P73" s="96">
        <f t="shared" si="80"/>
        <v>0</v>
      </c>
      <c r="Q73" s="96">
        <f t="shared" si="81"/>
        <v>0</v>
      </c>
      <c r="R73" s="96">
        <f t="shared" si="82"/>
        <v>0</v>
      </c>
      <c r="S73" s="147">
        <f t="shared" si="83"/>
        <v>3</v>
      </c>
      <c r="T73"/>
      <c r="U73" s="76"/>
      <c r="V73" s="76"/>
      <c r="W73" s="76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3">
      <c r="A74" s="148"/>
      <c r="B74" s="93">
        <v>7</v>
      </c>
      <c r="C74" s="94" t="s">
        <v>165</v>
      </c>
      <c r="D74" s="93" t="s">
        <v>11</v>
      </c>
      <c r="E74" s="101">
        <v>12.02</v>
      </c>
      <c r="F74" s="93">
        <v>2</v>
      </c>
      <c r="G74" s="92"/>
      <c r="H74" s="93">
        <f t="shared" si="72"/>
        <v>0</v>
      </c>
      <c r="I74" s="96">
        <f t="shared" si="73"/>
        <v>0</v>
      </c>
      <c r="J74" s="96">
        <f t="shared" si="74"/>
        <v>0</v>
      </c>
      <c r="K74" s="96">
        <f t="shared" si="75"/>
        <v>0</v>
      </c>
      <c r="L74" s="96">
        <f t="shared" si="76"/>
        <v>2</v>
      </c>
      <c r="M74" s="96">
        <f t="shared" si="77"/>
        <v>0</v>
      </c>
      <c r="N74" s="96">
        <f t="shared" si="78"/>
        <v>0</v>
      </c>
      <c r="O74" s="96">
        <f t="shared" si="79"/>
        <v>0</v>
      </c>
      <c r="P74" s="96">
        <f t="shared" si="80"/>
        <v>0</v>
      </c>
      <c r="Q74" s="96">
        <f t="shared" si="81"/>
        <v>0</v>
      </c>
      <c r="R74" s="96">
        <f t="shared" si="82"/>
        <v>0</v>
      </c>
      <c r="S74" s="147">
        <f t="shared" si="83"/>
        <v>0</v>
      </c>
      <c r="T74"/>
      <c r="U74" s="76"/>
      <c r="V74" s="76"/>
      <c r="W74" s="76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6.2" thickBot="1" x14ac:dyDescent="0.35">
      <c r="A75" s="149"/>
      <c r="B75" s="150">
        <v>8</v>
      </c>
      <c r="C75" s="151" t="s">
        <v>166</v>
      </c>
      <c r="D75" s="150" t="s">
        <v>8</v>
      </c>
      <c r="E75" s="171">
        <v>11.42</v>
      </c>
      <c r="F75" s="150">
        <v>1</v>
      </c>
      <c r="G75" s="153"/>
      <c r="H75" s="150">
        <f t="shared" si="72"/>
        <v>0</v>
      </c>
      <c r="I75" s="154">
        <f t="shared" si="73"/>
        <v>1</v>
      </c>
      <c r="J75" s="154">
        <f t="shared" si="74"/>
        <v>0</v>
      </c>
      <c r="K75" s="154">
        <f t="shared" si="75"/>
        <v>0</v>
      </c>
      <c r="L75" s="154">
        <f t="shared" si="76"/>
        <v>0</v>
      </c>
      <c r="M75" s="154">
        <f t="shared" si="77"/>
        <v>0</v>
      </c>
      <c r="N75" s="154">
        <f t="shared" si="78"/>
        <v>0</v>
      </c>
      <c r="O75" s="154">
        <f t="shared" si="79"/>
        <v>0</v>
      </c>
      <c r="P75" s="154">
        <f t="shared" si="80"/>
        <v>0</v>
      </c>
      <c r="Q75" s="154">
        <f t="shared" si="81"/>
        <v>0</v>
      </c>
      <c r="R75" s="154">
        <f t="shared" si="82"/>
        <v>0</v>
      </c>
      <c r="S75" s="155">
        <f t="shared" si="83"/>
        <v>0</v>
      </c>
      <c r="T75"/>
      <c r="U75" s="76"/>
      <c r="V75" s="76"/>
      <c r="W75" s="76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" thickBot="1" x14ac:dyDescent="0.35">
      <c r="A76"/>
      <c r="B76" s="91"/>
      <c r="C76" s="76"/>
      <c r="D76" s="76"/>
      <c r="E76" s="83"/>
      <c r="F76"/>
      <c r="G76" s="76"/>
      <c r="H76"/>
      <c r="I76"/>
      <c r="J76"/>
      <c r="K76"/>
      <c r="L76"/>
      <c r="M76"/>
      <c r="N76"/>
      <c r="O76"/>
      <c r="P76"/>
      <c r="Q76"/>
      <c r="R76"/>
      <c r="S76"/>
      <c r="T76"/>
      <c r="U76" s="76"/>
      <c r="V76" s="76"/>
      <c r="W76" s="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3">
      <c r="A77" s="141" t="s">
        <v>1</v>
      </c>
      <c r="B77" s="142" t="s">
        <v>25</v>
      </c>
      <c r="C77" s="143" t="s">
        <v>3</v>
      </c>
      <c r="D77" s="142" t="s">
        <v>4</v>
      </c>
      <c r="E77" s="142" t="s">
        <v>23</v>
      </c>
      <c r="F77" s="142" t="s">
        <v>6</v>
      </c>
      <c r="G77" s="144"/>
      <c r="H77" s="142" t="s">
        <v>7</v>
      </c>
      <c r="I77" s="142" t="s">
        <v>8</v>
      </c>
      <c r="J77" s="142" t="s">
        <v>9</v>
      </c>
      <c r="K77" s="142" t="s">
        <v>10</v>
      </c>
      <c r="L77" s="142" t="s">
        <v>11</v>
      </c>
      <c r="M77" s="142" t="s">
        <v>12</v>
      </c>
      <c r="N77" s="142" t="s">
        <v>13</v>
      </c>
      <c r="O77" s="142" t="s">
        <v>14</v>
      </c>
      <c r="P77" s="142" t="s">
        <v>15</v>
      </c>
      <c r="Q77" s="142" t="s">
        <v>16</v>
      </c>
      <c r="R77" s="142" t="s">
        <v>17</v>
      </c>
      <c r="S77" s="145" t="s">
        <v>18</v>
      </c>
      <c r="T77"/>
      <c r="U77" s="76"/>
      <c r="V77" s="76"/>
      <c r="W77" s="76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x14ac:dyDescent="0.3">
      <c r="A78" s="146" t="s">
        <v>26</v>
      </c>
      <c r="B78" s="93">
        <v>1</v>
      </c>
      <c r="C78" s="94" t="s">
        <v>140</v>
      </c>
      <c r="D78" s="93" t="s">
        <v>13</v>
      </c>
      <c r="E78" s="101">
        <v>30.09</v>
      </c>
      <c r="F78" s="93">
        <v>8</v>
      </c>
      <c r="G78" s="92"/>
      <c r="H78" s="93">
        <f t="shared" ref="H78:H85" si="84">IF($D78="bi", $F78,)</f>
        <v>0</v>
      </c>
      <c r="I78" s="96">
        <f t="shared" ref="I78:I85" si="85">IF($D78="br", $F78,)</f>
        <v>0</v>
      </c>
      <c r="J78" s="96">
        <f t="shared" ref="J78:J85" si="86">IF($D78="ch", $F78,)</f>
        <v>0</v>
      </c>
      <c r="K78" s="96">
        <f t="shared" ref="K78:K85" si="87">IF($D78="ki", $F78,)</f>
        <v>0</v>
      </c>
      <c r="L78" s="96">
        <f t="shared" ref="L78:L85" si="88">IF($D78="ho", $F78,)</f>
        <v>0</v>
      </c>
      <c r="M78" s="96">
        <f t="shared" ref="M78:M85" si="89">IF($D78="il", $F78,)</f>
        <v>0</v>
      </c>
      <c r="N78" s="96">
        <f t="shared" ref="N78:N85" si="90">IF($D78="pk", $F78,)</f>
        <v>8</v>
      </c>
      <c r="O78" s="96">
        <f t="shared" ref="O78:O85" si="91">IF($D78="pi", $F78,)</f>
        <v>0</v>
      </c>
      <c r="P78" s="96">
        <f t="shared" ref="P78:P85" si="92">IF($D78="sh", $F78,)</f>
        <v>0</v>
      </c>
      <c r="Q78" s="96">
        <f t="shared" ref="Q78:Q85" si="93">IF($D78="sm", $F78,)</f>
        <v>0</v>
      </c>
      <c r="R78" s="96">
        <f t="shared" ref="R78:R85" si="94">IF($D78="to", $F78,)</f>
        <v>0</v>
      </c>
      <c r="S78" s="147">
        <f t="shared" ref="S78:S85" si="95">IF($D78="wb", $F78,)</f>
        <v>0</v>
      </c>
      <c r="T78"/>
      <c r="U78" s="76"/>
      <c r="V78" s="76"/>
      <c r="W78" s="76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x14ac:dyDescent="0.3">
      <c r="A79" s="146"/>
      <c r="B79" s="93">
        <v>2</v>
      </c>
      <c r="C79" s="94" t="s">
        <v>67</v>
      </c>
      <c r="D79" s="93" t="s">
        <v>8</v>
      </c>
      <c r="E79" s="101">
        <v>27.3</v>
      </c>
      <c r="F79" s="93">
        <v>7</v>
      </c>
      <c r="G79" s="92"/>
      <c r="H79" s="93">
        <f t="shared" si="84"/>
        <v>0</v>
      </c>
      <c r="I79" s="96">
        <f t="shared" si="85"/>
        <v>7</v>
      </c>
      <c r="J79" s="96">
        <f t="shared" si="86"/>
        <v>0</v>
      </c>
      <c r="K79" s="96">
        <f t="shared" si="87"/>
        <v>0</v>
      </c>
      <c r="L79" s="96">
        <f t="shared" si="88"/>
        <v>0</v>
      </c>
      <c r="M79" s="96">
        <f t="shared" si="89"/>
        <v>0</v>
      </c>
      <c r="N79" s="96">
        <f t="shared" si="90"/>
        <v>0</v>
      </c>
      <c r="O79" s="96">
        <f t="shared" si="91"/>
        <v>0</v>
      </c>
      <c r="P79" s="96">
        <f t="shared" si="92"/>
        <v>0</v>
      </c>
      <c r="Q79" s="96">
        <f t="shared" si="93"/>
        <v>0</v>
      </c>
      <c r="R79" s="96">
        <f t="shared" si="94"/>
        <v>0</v>
      </c>
      <c r="S79" s="147">
        <f t="shared" si="95"/>
        <v>0</v>
      </c>
      <c r="T79"/>
      <c r="U79" s="76"/>
      <c r="V79" s="76"/>
      <c r="W79" s="76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3">
      <c r="A80" s="148"/>
      <c r="B80" s="93">
        <v>3</v>
      </c>
      <c r="C80" s="94" t="s">
        <v>167</v>
      </c>
      <c r="D80" s="93" t="s">
        <v>18</v>
      </c>
      <c r="E80" s="101">
        <v>19.89</v>
      </c>
      <c r="F80" s="93">
        <v>6</v>
      </c>
      <c r="G80" s="92"/>
      <c r="H80" s="93">
        <f t="shared" si="84"/>
        <v>0</v>
      </c>
      <c r="I80" s="96">
        <f t="shared" si="85"/>
        <v>0</v>
      </c>
      <c r="J80" s="96">
        <f t="shared" si="86"/>
        <v>0</v>
      </c>
      <c r="K80" s="96">
        <f t="shared" si="87"/>
        <v>0</v>
      </c>
      <c r="L80" s="96">
        <f t="shared" si="88"/>
        <v>0</v>
      </c>
      <c r="M80" s="96">
        <f t="shared" si="89"/>
        <v>0</v>
      </c>
      <c r="N80" s="96">
        <f t="shared" si="90"/>
        <v>0</v>
      </c>
      <c r="O80" s="96">
        <f t="shared" si="91"/>
        <v>0</v>
      </c>
      <c r="P80" s="96">
        <f t="shared" si="92"/>
        <v>0</v>
      </c>
      <c r="Q80" s="96">
        <f t="shared" si="93"/>
        <v>0</v>
      </c>
      <c r="R80" s="96">
        <f t="shared" si="94"/>
        <v>0</v>
      </c>
      <c r="S80" s="147">
        <f t="shared" si="95"/>
        <v>6</v>
      </c>
      <c r="T80"/>
      <c r="U80" s="76"/>
      <c r="V80" s="76"/>
      <c r="W80" s="76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3">
      <c r="A81" s="148"/>
      <c r="B81" s="93">
        <v>4</v>
      </c>
      <c r="C81" s="94" t="s">
        <v>168</v>
      </c>
      <c r="D81" s="93" t="s">
        <v>13</v>
      </c>
      <c r="E81" s="101">
        <v>19.309999999999999</v>
      </c>
      <c r="F81" s="93">
        <v>5</v>
      </c>
      <c r="G81" s="92"/>
      <c r="H81" s="93">
        <f t="shared" si="84"/>
        <v>0</v>
      </c>
      <c r="I81" s="96">
        <f t="shared" si="85"/>
        <v>0</v>
      </c>
      <c r="J81" s="96">
        <f t="shared" si="86"/>
        <v>0</v>
      </c>
      <c r="K81" s="96">
        <f t="shared" si="87"/>
        <v>0</v>
      </c>
      <c r="L81" s="96">
        <f t="shared" si="88"/>
        <v>0</v>
      </c>
      <c r="M81" s="96">
        <f t="shared" si="89"/>
        <v>0</v>
      </c>
      <c r="N81" s="96">
        <f t="shared" si="90"/>
        <v>5</v>
      </c>
      <c r="O81" s="96">
        <f t="shared" si="91"/>
        <v>0</v>
      </c>
      <c r="P81" s="96">
        <f t="shared" si="92"/>
        <v>0</v>
      </c>
      <c r="Q81" s="96">
        <f t="shared" si="93"/>
        <v>0</v>
      </c>
      <c r="R81" s="96">
        <f t="shared" si="94"/>
        <v>0</v>
      </c>
      <c r="S81" s="147">
        <f t="shared" si="95"/>
        <v>0</v>
      </c>
      <c r="T81"/>
      <c r="U81" s="76"/>
      <c r="V81" s="76"/>
      <c r="W81" s="76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3">
      <c r="A82" s="148"/>
      <c r="B82" s="93">
        <v>5</v>
      </c>
      <c r="C82" s="94" t="s">
        <v>169</v>
      </c>
      <c r="D82" s="93" t="s">
        <v>15</v>
      </c>
      <c r="E82" s="101">
        <v>14.4</v>
      </c>
      <c r="F82" s="93">
        <v>4</v>
      </c>
      <c r="G82" s="92"/>
      <c r="H82" s="93">
        <f t="shared" si="84"/>
        <v>0</v>
      </c>
      <c r="I82" s="96">
        <f t="shared" si="85"/>
        <v>0</v>
      </c>
      <c r="J82" s="96">
        <f t="shared" si="86"/>
        <v>0</v>
      </c>
      <c r="K82" s="96">
        <f t="shared" si="87"/>
        <v>0</v>
      </c>
      <c r="L82" s="96">
        <f t="shared" si="88"/>
        <v>0</v>
      </c>
      <c r="M82" s="96">
        <f t="shared" si="89"/>
        <v>0</v>
      </c>
      <c r="N82" s="96">
        <f t="shared" si="90"/>
        <v>0</v>
      </c>
      <c r="O82" s="96">
        <f t="shared" si="91"/>
        <v>0</v>
      </c>
      <c r="P82" s="96">
        <f t="shared" si="92"/>
        <v>4</v>
      </c>
      <c r="Q82" s="96">
        <f t="shared" si="93"/>
        <v>0</v>
      </c>
      <c r="R82" s="96">
        <f t="shared" si="94"/>
        <v>0</v>
      </c>
      <c r="S82" s="147">
        <f t="shared" si="95"/>
        <v>0</v>
      </c>
      <c r="T82"/>
      <c r="U82" s="76"/>
      <c r="V82" s="76"/>
      <c r="W82" s="76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3">
      <c r="A83" s="148"/>
      <c r="B83" s="93">
        <v>6</v>
      </c>
      <c r="C83" s="94" t="s">
        <v>162</v>
      </c>
      <c r="D83" s="93" t="s">
        <v>12</v>
      </c>
      <c r="E83" s="101">
        <v>12.85</v>
      </c>
      <c r="F83" s="93">
        <v>3</v>
      </c>
      <c r="G83" s="92"/>
      <c r="H83" s="93">
        <f t="shared" si="84"/>
        <v>0</v>
      </c>
      <c r="I83" s="96">
        <f t="shared" si="85"/>
        <v>0</v>
      </c>
      <c r="J83" s="96">
        <f t="shared" si="86"/>
        <v>0</v>
      </c>
      <c r="K83" s="96">
        <f t="shared" si="87"/>
        <v>0</v>
      </c>
      <c r="L83" s="96">
        <f t="shared" si="88"/>
        <v>0</v>
      </c>
      <c r="M83" s="96">
        <f t="shared" si="89"/>
        <v>3</v>
      </c>
      <c r="N83" s="96">
        <f t="shared" si="90"/>
        <v>0</v>
      </c>
      <c r="O83" s="96">
        <f t="shared" si="91"/>
        <v>0</v>
      </c>
      <c r="P83" s="96">
        <f t="shared" si="92"/>
        <v>0</v>
      </c>
      <c r="Q83" s="96">
        <f t="shared" si="93"/>
        <v>0</v>
      </c>
      <c r="R83" s="96">
        <f t="shared" si="94"/>
        <v>0</v>
      </c>
      <c r="S83" s="147">
        <f t="shared" si="95"/>
        <v>0</v>
      </c>
      <c r="T83"/>
      <c r="U83" s="76"/>
      <c r="V83" s="76"/>
      <c r="W83" s="76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x14ac:dyDescent="0.3">
      <c r="A84" s="148"/>
      <c r="B84" s="93">
        <v>7</v>
      </c>
      <c r="C84" s="94" t="s">
        <v>170</v>
      </c>
      <c r="D84" s="93" t="s">
        <v>8</v>
      </c>
      <c r="E84" s="101">
        <v>12.72</v>
      </c>
      <c r="F84" s="93">
        <v>2</v>
      </c>
      <c r="G84" s="92"/>
      <c r="H84" s="93">
        <f t="shared" si="84"/>
        <v>0</v>
      </c>
      <c r="I84" s="96">
        <f t="shared" si="85"/>
        <v>2</v>
      </c>
      <c r="J84" s="96">
        <f t="shared" si="86"/>
        <v>0</v>
      </c>
      <c r="K84" s="96">
        <f t="shared" si="87"/>
        <v>0</v>
      </c>
      <c r="L84" s="96">
        <f t="shared" si="88"/>
        <v>0</v>
      </c>
      <c r="M84" s="96">
        <f t="shared" si="89"/>
        <v>0</v>
      </c>
      <c r="N84" s="96">
        <f t="shared" si="90"/>
        <v>0</v>
      </c>
      <c r="O84" s="96">
        <f t="shared" si="91"/>
        <v>0</v>
      </c>
      <c r="P84" s="96">
        <f t="shared" si="92"/>
        <v>0</v>
      </c>
      <c r="Q84" s="96">
        <f t="shared" si="93"/>
        <v>0</v>
      </c>
      <c r="R84" s="96">
        <f t="shared" si="94"/>
        <v>0</v>
      </c>
      <c r="S84" s="147">
        <f t="shared" si="95"/>
        <v>0</v>
      </c>
      <c r="T84"/>
      <c r="U84" s="76"/>
      <c r="V84" s="76"/>
      <c r="W84" s="76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6.2" thickBot="1" x14ac:dyDescent="0.35">
      <c r="A85" s="149"/>
      <c r="B85" s="150">
        <v>8</v>
      </c>
      <c r="C85" s="151" t="s">
        <v>58</v>
      </c>
      <c r="D85" s="150" t="s">
        <v>14</v>
      </c>
      <c r="E85" s="171">
        <v>12.2</v>
      </c>
      <c r="F85" s="150">
        <v>1</v>
      </c>
      <c r="G85" s="153"/>
      <c r="H85" s="150">
        <f t="shared" si="84"/>
        <v>0</v>
      </c>
      <c r="I85" s="154">
        <f t="shared" si="85"/>
        <v>0</v>
      </c>
      <c r="J85" s="154">
        <f t="shared" si="86"/>
        <v>0</v>
      </c>
      <c r="K85" s="154">
        <f t="shared" si="87"/>
        <v>0</v>
      </c>
      <c r="L85" s="154">
        <f t="shared" si="88"/>
        <v>0</v>
      </c>
      <c r="M85" s="154">
        <f t="shared" si="89"/>
        <v>0</v>
      </c>
      <c r="N85" s="154">
        <f t="shared" si="90"/>
        <v>0</v>
      </c>
      <c r="O85" s="154">
        <f t="shared" si="91"/>
        <v>1</v>
      </c>
      <c r="P85" s="154">
        <f t="shared" si="92"/>
        <v>0</v>
      </c>
      <c r="Q85" s="154">
        <f t="shared" si="93"/>
        <v>0</v>
      </c>
      <c r="R85" s="154">
        <f t="shared" si="94"/>
        <v>0</v>
      </c>
      <c r="S85" s="155">
        <f t="shared" si="95"/>
        <v>0</v>
      </c>
      <c r="T85"/>
      <c r="U85" s="76"/>
      <c r="V85" s="76"/>
      <c r="W85" s="76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5" thickBot="1" x14ac:dyDescent="0.35">
      <c r="A86"/>
      <c r="B86" s="91"/>
      <c r="C86" s="76"/>
      <c r="D86" s="76"/>
      <c r="E86" s="83"/>
      <c r="F86"/>
      <c r="G86" s="76"/>
      <c r="H86"/>
      <c r="I86"/>
      <c r="J86"/>
      <c r="K86"/>
      <c r="L86"/>
      <c r="M86"/>
      <c r="N86"/>
      <c r="O86"/>
      <c r="P86"/>
      <c r="Q86"/>
      <c r="R86"/>
      <c r="S86"/>
      <c r="T86"/>
      <c r="U86" s="76"/>
      <c r="V86" s="76"/>
      <c r="W86" s="7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3">
      <c r="A87" s="141" t="s">
        <v>1</v>
      </c>
      <c r="B87" s="142" t="s">
        <v>27</v>
      </c>
      <c r="C87" s="143" t="s">
        <v>3</v>
      </c>
      <c r="D87" s="142" t="s">
        <v>4</v>
      </c>
      <c r="E87" s="142" t="s">
        <v>103</v>
      </c>
      <c r="F87" s="142" t="s">
        <v>6</v>
      </c>
      <c r="G87" s="144"/>
      <c r="H87" s="142" t="s">
        <v>7</v>
      </c>
      <c r="I87" s="142" t="s">
        <v>8</v>
      </c>
      <c r="J87" s="142" t="s">
        <v>9</v>
      </c>
      <c r="K87" s="142" t="s">
        <v>10</v>
      </c>
      <c r="L87" s="142" t="s">
        <v>11</v>
      </c>
      <c r="M87" s="142" t="s">
        <v>12</v>
      </c>
      <c r="N87" s="142" t="s">
        <v>13</v>
      </c>
      <c r="O87" s="142" t="s">
        <v>14</v>
      </c>
      <c r="P87" s="142" t="s">
        <v>15</v>
      </c>
      <c r="Q87" s="142" t="s">
        <v>16</v>
      </c>
      <c r="R87" s="142" t="s">
        <v>17</v>
      </c>
      <c r="S87" s="145" t="s">
        <v>18</v>
      </c>
      <c r="T87"/>
      <c r="U87" s="76"/>
      <c r="V87" s="76"/>
      <c r="W87" s="76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3">
      <c r="A88" s="146"/>
      <c r="B88" s="93">
        <v>1</v>
      </c>
      <c r="C88" s="94" t="s">
        <v>61</v>
      </c>
      <c r="D88" s="93" t="s">
        <v>12</v>
      </c>
      <c r="E88" s="101">
        <v>1.4</v>
      </c>
      <c r="F88" s="93">
        <v>8</v>
      </c>
      <c r="G88" s="92"/>
      <c r="H88" s="93">
        <f t="shared" ref="H88:H95" si="96">IF($D88="bi", $F88,)</f>
        <v>0</v>
      </c>
      <c r="I88" s="96">
        <f t="shared" ref="I88:I95" si="97">IF($D88="br", $F88,)</f>
        <v>0</v>
      </c>
      <c r="J88" s="96">
        <f t="shared" ref="J88:J95" si="98">IF($D88="ch", $F88,)</f>
        <v>0</v>
      </c>
      <c r="K88" s="96">
        <f t="shared" ref="K88:K95" si="99">IF($D88="ki", $F88,)</f>
        <v>0</v>
      </c>
      <c r="L88" s="96">
        <f t="shared" ref="L88:L95" si="100">IF($D88="ho", $F88,)</f>
        <v>0</v>
      </c>
      <c r="M88" s="96">
        <f t="shared" ref="M88:M95" si="101">IF($D88="il", $F88,)</f>
        <v>8</v>
      </c>
      <c r="N88" s="96">
        <f t="shared" ref="N88:N95" si="102">IF($D88="pk", $F88,)</f>
        <v>0</v>
      </c>
      <c r="O88" s="96">
        <f t="shared" ref="O88:O95" si="103">IF($D88="pi", $F88,)</f>
        <v>0</v>
      </c>
      <c r="P88" s="96">
        <f t="shared" ref="P88:P95" si="104">IF($D88="sh", $F88,)</f>
        <v>0</v>
      </c>
      <c r="Q88" s="96">
        <f t="shared" ref="Q88:Q95" si="105">IF($D88="sm", $F88,)</f>
        <v>0</v>
      </c>
      <c r="R88" s="96">
        <f t="shared" ref="R88:R95" si="106">IF($D88="to", $F88,)</f>
        <v>0</v>
      </c>
      <c r="S88" s="147">
        <f t="shared" ref="S88:S95" si="107">IF($D88="wb", $F88,)</f>
        <v>0</v>
      </c>
      <c r="T88"/>
      <c r="U88" s="76"/>
      <c r="V88" s="76"/>
      <c r="W88" s="76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3">
      <c r="A89" s="146"/>
      <c r="B89" s="93">
        <v>2</v>
      </c>
      <c r="C89" s="94" t="s">
        <v>95</v>
      </c>
      <c r="D89" s="93" t="s">
        <v>15</v>
      </c>
      <c r="E89" s="101">
        <v>1.34</v>
      </c>
      <c r="F89" s="93">
        <v>7</v>
      </c>
      <c r="G89" s="92"/>
      <c r="H89" s="93">
        <f t="shared" si="96"/>
        <v>0</v>
      </c>
      <c r="I89" s="96">
        <f t="shared" si="97"/>
        <v>0</v>
      </c>
      <c r="J89" s="96">
        <f t="shared" si="98"/>
        <v>0</v>
      </c>
      <c r="K89" s="96">
        <f t="shared" si="99"/>
        <v>0</v>
      </c>
      <c r="L89" s="96">
        <f t="shared" si="100"/>
        <v>0</v>
      </c>
      <c r="M89" s="96">
        <f t="shared" si="101"/>
        <v>0</v>
      </c>
      <c r="N89" s="96">
        <f t="shared" si="102"/>
        <v>0</v>
      </c>
      <c r="O89" s="96">
        <f t="shared" si="103"/>
        <v>0</v>
      </c>
      <c r="P89" s="96">
        <f t="shared" si="104"/>
        <v>7</v>
      </c>
      <c r="Q89" s="96">
        <f t="shared" si="105"/>
        <v>0</v>
      </c>
      <c r="R89" s="96">
        <f t="shared" si="106"/>
        <v>0</v>
      </c>
      <c r="S89" s="147">
        <f t="shared" si="107"/>
        <v>0</v>
      </c>
      <c r="T89"/>
      <c r="U89" s="76"/>
      <c r="V89" s="76"/>
      <c r="W89" s="76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3">
      <c r="A90" s="148"/>
      <c r="B90" s="93">
        <v>3</v>
      </c>
      <c r="C90" s="94" t="s">
        <v>60</v>
      </c>
      <c r="D90" s="93" t="s">
        <v>14</v>
      </c>
      <c r="E90" s="101">
        <v>1.34</v>
      </c>
      <c r="F90" s="93">
        <v>6</v>
      </c>
      <c r="G90" s="92"/>
      <c r="H90" s="93">
        <f t="shared" si="96"/>
        <v>0</v>
      </c>
      <c r="I90" s="96">
        <f t="shared" si="97"/>
        <v>0</v>
      </c>
      <c r="J90" s="96">
        <f t="shared" si="98"/>
        <v>0</v>
      </c>
      <c r="K90" s="96">
        <f t="shared" si="99"/>
        <v>0</v>
      </c>
      <c r="L90" s="96">
        <f t="shared" si="100"/>
        <v>0</v>
      </c>
      <c r="M90" s="96">
        <f t="shared" si="101"/>
        <v>0</v>
      </c>
      <c r="N90" s="96">
        <f t="shared" si="102"/>
        <v>0</v>
      </c>
      <c r="O90" s="96">
        <f t="shared" si="103"/>
        <v>6</v>
      </c>
      <c r="P90" s="96">
        <f t="shared" si="104"/>
        <v>0</v>
      </c>
      <c r="Q90" s="96">
        <f t="shared" si="105"/>
        <v>0</v>
      </c>
      <c r="R90" s="96">
        <f t="shared" si="106"/>
        <v>0</v>
      </c>
      <c r="S90" s="147">
        <f t="shared" si="107"/>
        <v>0</v>
      </c>
      <c r="T90"/>
      <c r="U90" s="76"/>
      <c r="V90" s="76"/>
      <c r="W90" s="76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x14ac:dyDescent="0.3">
      <c r="A91" s="148"/>
      <c r="B91" s="93">
        <v>4</v>
      </c>
      <c r="C91" s="94" t="s">
        <v>171</v>
      </c>
      <c r="D91" s="93" t="s">
        <v>14</v>
      </c>
      <c r="E91" s="101">
        <v>1.31</v>
      </c>
      <c r="F91" s="93">
        <v>6</v>
      </c>
      <c r="G91" s="92"/>
      <c r="H91" s="93">
        <f t="shared" si="96"/>
        <v>0</v>
      </c>
      <c r="I91" s="96">
        <f t="shared" si="97"/>
        <v>0</v>
      </c>
      <c r="J91" s="96">
        <f t="shared" si="98"/>
        <v>0</v>
      </c>
      <c r="K91" s="96">
        <f t="shared" si="99"/>
        <v>0</v>
      </c>
      <c r="L91" s="96">
        <f t="shared" si="100"/>
        <v>0</v>
      </c>
      <c r="M91" s="96">
        <f t="shared" si="101"/>
        <v>0</v>
      </c>
      <c r="N91" s="96">
        <f t="shared" si="102"/>
        <v>0</v>
      </c>
      <c r="O91" s="96">
        <f t="shared" si="103"/>
        <v>6</v>
      </c>
      <c r="P91" s="96">
        <f t="shared" si="104"/>
        <v>0</v>
      </c>
      <c r="Q91" s="96">
        <f t="shared" si="105"/>
        <v>0</v>
      </c>
      <c r="R91" s="96">
        <f t="shared" si="106"/>
        <v>0</v>
      </c>
      <c r="S91" s="147">
        <f t="shared" si="107"/>
        <v>0</v>
      </c>
      <c r="T91"/>
      <c r="U91" s="76"/>
      <c r="V91" s="76"/>
      <c r="W91" s="76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x14ac:dyDescent="0.3">
      <c r="A92" s="148"/>
      <c r="B92" s="93">
        <v>5</v>
      </c>
      <c r="C92" s="94" t="s">
        <v>96</v>
      </c>
      <c r="D92" s="93" t="s">
        <v>8</v>
      </c>
      <c r="E92" s="101">
        <v>1.31</v>
      </c>
      <c r="F92" s="93">
        <v>4</v>
      </c>
      <c r="G92" s="92"/>
      <c r="H92" s="93">
        <f t="shared" si="96"/>
        <v>0</v>
      </c>
      <c r="I92" s="96">
        <f t="shared" si="97"/>
        <v>4</v>
      </c>
      <c r="J92" s="96">
        <f t="shared" si="98"/>
        <v>0</v>
      </c>
      <c r="K92" s="96">
        <f t="shared" si="99"/>
        <v>0</v>
      </c>
      <c r="L92" s="96">
        <f t="shared" si="100"/>
        <v>0</v>
      </c>
      <c r="M92" s="96">
        <f t="shared" si="101"/>
        <v>0</v>
      </c>
      <c r="N92" s="96">
        <f t="shared" si="102"/>
        <v>0</v>
      </c>
      <c r="O92" s="96">
        <f t="shared" si="103"/>
        <v>0</v>
      </c>
      <c r="P92" s="96">
        <f t="shared" si="104"/>
        <v>0</v>
      </c>
      <c r="Q92" s="96">
        <f t="shared" si="105"/>
        <v>0</v>
      </c>
      <c r="R92" s="96">
        <f t="shared" si="106"/>
        <v>0</v>
      </c>
      <c r="S92" s="147">
        <f t="shared" si="107"/>
        <v>0</v>
      </c>
      <c r="T92"/>
      <c r="U92" s="76"/>
      <c r="V92" s="76"/>
      <c r="W92" s="76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3">
      <c r="A93" s="148"/>
      <c r="B93" s="93">
        <v>6</v>
      </c>
      <c r="C93" s="94" t="s">
        <v>172</v>
      </c>
      <c r="D93" s="93" t="s">
        <v>10</v>
      </c>
      <c r="E93" s="101">
        <v>1.25</v>
      </c>
      <c r="F93" s="93">
        <v>3</v>
      </c>
      <c r="G93" s="92"/>
      <c r="H93" s="93">
        <f t="shared" si="96"/>
        <v>0</v>
      </c>
      <c r="I93" s="96">
        <f t="shared" si="97"/>
        <v>0</v>
      </c>
      <c r="J93" s="96">
        <f t="shared" si="98"/>
        <v>0</v>
      </c>
      <c r="K93" s="96">
        <f t="shared" si="99"/>
        <v>3</v>
      </c>
      <c r="L93" s="96">
        <f t="shared" si="100"/>
        <v>0</v>
      </c>
      <c r="M93" s="96">
        <f t="shared" si="101"/>
        <v>0</v>
      </c>
      <c r="N93" s="96">
        <f t="shared" si="102"/>
        <v>0</v>
      </c>
      <c r="O93" s="96">
        <f t="shared" si="103"/>
        <v>0</v>
      </c>
      <c r="P93" s="96">
        <f t="shared" si="104"/>
        <v>0</v>
      </c>
      <c r="Q93" s="96">
        <f t="shared" si="105"/>
        <v>0</v>
      </c>
      <c r="R93" s="96">
        <f t="shared" si="106"/>
        <v>0</v>
      </c>
      <c r="S93" s="147">
        <f t="shared" si="107"/>
        <v>0</v>
      </c>
      <c r="T93"/>
      <c r="U93" s="76"/>
      <c r="V93" s="76"/>
      <c r="W93" s="76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3">
      <c r="A94" s="148"/>
      <c r="B94" s="93">
        <v>7</v>
      </c>
      <c r="C94" s="94" t="s">
        <v>173</v>
      </c>
      <c r="D94" s="93" t="s">
        <v>13</v>
      </c>
      <c r="E94" s="101">
        <v>1.2</v>
      </c>
      <c r="F94" s="93">
        <v>2</v>
      </c>
      <c r="G94" s="92"/>
      <c r="H94" s="93">
        <f t="shared" si="96"/>
        <v>0</v>
      </c>
      <c r="I94" s="96">
        <f t="shared" si="97"/>
        <v>0</v>
      </c>
      <c r="J94" s="96">
        <f t="shared" si="98"/>
        <v>0</v>
      </c>
      <c r="K94" s="96">
        <f t="shared" si="99"/>
        <v>0</v>
      </c>
      <c r="L94" s="96">
        <f t="shared" si="100"/>
        <v>0</v>
      </c>
      <c r="M94" s="96">
        <f t="shared" si="101"/>
        <v>0</v>
      </c>
      <c r="N94" s="96">
        <f t="shared" si="102"/>
        <v>2</v>
      </c>
      <c r="O94" s="96">
        <f t="shared" si="103"/>
        <v>0</v>
      </c>
      <c r="P94" s="96">
        <f t="shared" si="104"/>
        <v>0</v>
      </c>
      <c r="Q94" s="96">
        <f t="shared" si="105"/>
        <v>0</v>
      </c>
      <c r="R94" s="96">
        <f t="shared" si="106"/>
        <v>0</v>
      </c>
      <c r="S94" s="147">
        <f t="shared" si="107"/>
        <v>0</v>
      </c>
      <c r="T94"/>
      <c r="U94" s="76"/>
      <c r="V94" s="76"/>
      <c r="W94" s="76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6.2" thickBot="1" x14ac:dyDescent="0.35">
      <c r="A95" s="149"/>
      <c r="B95" s="150">
        <v>8</v>
      </c>
      <c r="C95" s="151" t="s">
        <v>174</v>
      </c>
      <c r="D95" s="150" t="s">
        <v>11</v>
      </c>
      <c r="E95" s="171" t="s">
        <v>175</v>
      </c>
      <c r="F95" s="150">
        <v>1</v>
      </c>
      <c r="G95" s="153"/>
      <c r="H95" s="150">
        <f t="shared" si="96"/>
        <v>0</v>
      </c>
      <c r="I95" s="154">
        <f t="shared" si="97"/>
        <v>0</v>
      </c>
      <c r="J95" s="154">
        <f t="shared" si="98"/>
        <v>0</v>
      </c>
      <c r="K95" s="154">
        <f t="shared" si="99"/>
        <v>0</v>
      </c>
      <c r="L95" s="154">
        <f t="shared" si="100"/>
        <v>1</v>
      </c>
      <c r="M95" s="154">
        <f t="shared" si="101"/>
        <v>0</v>
      </c>
      <c r="N95" s="154">
        <f t="shared" si="102"/>
        <v>0</v>
      </c>
      <c r="O95" s="154">
        <f t="shared" si="103"/>
        <v>0</v>
      </c>
      <c r="P95" s="154">
        <f t="shared" si="104"/>
        <v>0</v>
      </c>
      <c r="Q95" s="154">
        <f t="shared" si="105"/>
        <v>0</v>
      </c>
      <c r="R95" s="154">
        <f t="shared" si="106"/>
        <v>0</v>
      </c>
      <c r="S95" s="155">
        <f t="shared" si="107"/>
        <v>0</v>
      </c>
      <c r="T95"/>
      <c r="U95" s="76"/>
      <c r="V95" s="76"/>
      <c r="W95" s="76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5" thickBot="1" x14ac:dyDescent="0.35">
      <c r="A96"/>
      <c r="B96" s="91"/>
      <c r="C96" s="76"/>
      <c r="D96" s="76"/>
      <c r="E96" s="83"/>
      <c r="F96"/>
      <c r="G96" s="76"/>
      <c r="H96"/>
      <c r="I96"/>
      <c r="J96"/>
      <c r="K96"/>
      <c r="L96"/>
      <c r="M96"/>
      <c r="N96"/>
      <c r="O96"/>
      <c r="P96"/>
      <c r="Q96"/>
      <c r="R96"/>
      <c r="S96"/>
      <c r="T96"/>
      <c r="U96" s="76"/>
      <c r="V96" s="76"/>
      <c r="W96" s="7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3">
      <c r="A97" s="141" t="s">
        <v>1</v>
      </c>
      <c r="B97" s="142" t="s">
        <v>28</v>
      </c>
      <c r="C97" s="143" t="s">
        <v>3</v>
      </c>
      <c r="D97" s="142" t="s">
        <v>4</v>
      </c>
      <c r="E97" s="142" t="s">
        <v>23</v>
      </c>
      <c r="F97" s="142" t="s">
        <v>6</v>
      </c>
      <c r="G97" s="144"/>
      <c r="H97" s="142" t="s">
        <v>7</v>
      </c>
      <c r="I97" s="142" t="s">
        <v>8</v>
      </c>
      <c r="J97" s="142" t="s">
        <v>9</v>
      </c>
      <c r="K97" s="142" t="s">
        <v>10</v>
      </c>
      <c r="L97" s="142" t="s">
        <v>11</v>
      </c>
      <c r="M97" s="142" t="s">
        <v>12</v>
      </c>
      <c r="N97" s="142" t="s">
        <v>13</v>
      </c>
      <c r="O97" s="142" t="s">
        <v>14</v>
      </c>
      <c r="P97" s="142" t="s">
        <v>15</v>
      </c>
      <c r="Q97" s="142" t="s">
        <v>16</v>
      </c>
      <c r="R97" s="142" t="s">
        <v>17</v>
      </c>
      <c r="S97" s="145" t="s">
        <v>18</v>
      </c>
      <c r="T97"/>
      <c r="U97" s="76"/>
      <c r="V97" s="76"/>
      <c r="W97" s="76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x14ac:dyDescent="0.3">
      <c r="A98" s="146"/>
      <c r="B98" s="93">
        <v>1</v>
      </c>
      <c r="C98" s="94" t="s">
        <v>58</v>
      </c>
      <c r="D98" s="93" t="s">
        <v>14</v>
      </c>
      <c r="E98" s="101">
        <v>4.2300000000000004</v>
      </c>
      <c r="F98" s="93">
        <v>8</v>
      </c>
      <c r="G98" s="92"/>
      <c r="H98" s="93">
        <f t="shared" ref="H98:H105" si="108">IF($D98="bi", $F98,)</f>
        <v>0</v>
      </c>
      <c r="I98" s="96">
        <f t="shared" ref="I98:I105" si="109">IF($D98="br", $F98,)</f>
        <v>0</v>
      </c>
      <c r="J98" s="96">
        <f t="shared" ref="J98:J105" si="110">IF($D98="ch", $F98,)</f>
        <v>0</v>
      </c>
      <c r="K98" s="96">
        <f t="shared" ref="K98:K105" si="111">IF($D98="ki", $F98,)</f>
        <v>0</v>
      </c>
      <c r="L98" s="96">
        <f t="shared" ref="L98:L105" si="112">IF($D98="ho", $F98,)</f>
        <v>0</v>
      </c>
      <c r="M98" s="96">
        <f t="shared" ref="M98:M105" si="113">IF($D98="il", $F98,)</f>
        <v>0</v>
      </c>
      <c r="N98" s="96">
        <f t="shared" ref="N98:N105" si="114">IF($D98="pk", $F98,)</f>
        <v>0</v>
      </c>
      <c r="O98" s="96">
        <f t="shared" ref="O98:O105" si="115">IF($D98="pi", $F98,)</f>
        <v>8</v>
      </c>
      <c r="P98" s="96">
        <f t="shared" ref="P98:P105" si="116">IF($D98="sh", $F98,)</f>
        <v>0</v>
      </c>
      <c r="Q98" s="96">
        <f t="shared" ref="Q98:Q105" si="117">IF($D98="sm", $F98,)</f>
        <v>0</v>
      </c>
      <c r="R98" s="96">
        <f t="shared" ref="R98:R105" si="118">IF($D98="to", $F98,)</f>
        <v>0</v>
      </c>
      <c r="S98" s="147">
        <f t="shared" ref="S98:S105" si="119">IF($D98="wb", $F98,)</f>
        <v>0</v>
      </c>
      <c r="T98"/>
      <c r="U98" s="76"/>
      <c r="V98" s="76"/>
      <c r="W98" s="76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x14ac:dyDescent="0.3">
      <c r="A99" s="146"/>
      <c r="B99" s="93">
        <v>2</v>
      </c>
      <c r="C99" s="94" t="s">
        <v>179</v>
      </c>
      <c r="D99" s="93" t="s">
        <v>13</v>
      </c>
      <c r="E99" s="101">
        <v>3.89</v>
      </c>
      <c r="F99" s="93">
        <v>7</v>
      </c>
      <c r="G99" s="92"/>
      <c r="H99" s="93">
        <f t="shared" si="108"/>
        <v>0</v>
      </c>
      <c r="I99" s="96">
        <f t="shared" si="109"/>
        <v>0</v>
      </c>
      <c r="J99" s="96">
        <f t="shared" si="110"/>
        <v>0</v>
      </c>
      <c r="K99" s="96">
        <f t="shared" si="111"/>
        <v>0</v>
      </c>
      <c r="L99" s="96">
        <f t="shared" si="112"/>
        <v>0</v>
      </c>
      <c r="M99" s="96">
        <f t="shared" si="113"/>
        <v>0</v>
      </c>
      <c r="N99" s="96">
        <f t="shared" si="114"/>
        <v>7</v>
      </c>
      <c r="O99" s="96">
        <f t="shared" si="115"/>
        <v>0</v>
      </c>
      <c r="P99" s="96">
        <f t="shared" si="116"/>
        <v>0</v>
      </c>
      <c r="Q99" s="96">
        <f t="shared" si="117"/>
        <v>0</v>
      </c>
      <c r="R99" s="96">
        <f t="shared" si="118"/>
        <v>0</v>
      </c>
      <c r="S99" s="147">
        <f t="shared" si="119"/>
        <v>0</v>
      </c>
      <c r="T99"/>
      <c r="U99" s="76"/>
      <c r="V99" s="76"/>
      <c r="W99" s="76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x14ac:dyDescent="0.3">
      <c r="A100" s="148"/>
      <c r="B100" s="93">
        <v>3</v>
      </c>
      <c r="C100" s="94" t="s">
        <v>148</v>
      </c>
      <c r="D100" s="93" t="s">
        <v>10</v>
      </c>
      <c r="E100" s="101">
        <v>3.85</v>
      </c>
      <c r="F100" s="93">
        <v>6</v>
      </c>
      <c r="G100" s="92"/>
      <c r="H100" s="93">
        <f t="shared" si="108"/>
        <v>0</v>
      </c>
      <c r="I100" s="96">
        <f t="shared" si="109"/>
        <v>0</v>
      </c>
      <c r="J100" s="96">
        <f t="shared" si="110"/>
        <v>0</v>
      </c>
      <c r="K100" s="96">
        <f t="shared" si="111"/>
        <v>6</v>
      </c>
      <c r="L100" s="96">
        <f t="shared" si="112"/>
        <v>0</v>
      </c>
      <c r="M100" s="96">
        <f t="shared" si="113"/>
        <v>0</v>
      </c>
      <c r="N100" s="96">
        <f t="shared" si="114"/>
        <v>0</v>
      </c>
      <c r="O100" s="96">
        <f t="shared" si="115"/>
        <v>0</v>
      </c>
      <c r="P100" s="96">
        <f t="shared" si="116"/>
        <v>0</v>
      </c>
      <c r="Q100" s="96">
        <f t="shared" si="117"/>
        <v>0</v>
      </c>
      <c r="R100" s="96">
        <f t="shared" si="118"/>
        <v>0</v>
      </c>
      <c r="S100" s="147">
        <f t="shared" si="119"/>
        <v>0</v>
      </c>
      <c r="T100"/>
      <c r="U100" s="76"/>
      <c r="V100" s="76"/>
      <c r="W100" s="76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x14ac:dyDescent="0.3">
      <c r="A101" s="148"/>
      <c r="B101" s="93">
        <v>4</v>
      </c>
      <c r="C101" s="94" t="s">
        <v>78</v>
      </c>
      <c r="D101" s="93" t="s">
        <v>18</v>
      </c>
      <c r="E101" s="101">
        <v>3.74</v>
      </c>
      <c r="F101" s="93">
        <v>5</v>
      </c>
      <c r="G101" s="92"/>
      <c r="H101" s="93">
        <f t="shared" si="108"/>
        <v>0</v>
      </c>
      <c r="I101" s="96">
        <f t="shared" si="109"/>
        <v>0</v>
      </c>
      <c r="J101" s="96">
        <f t="shared" si="110"/>
        <v>0</v>
      </c>
      <c r="K101" s="96">
        <f t="shared" si="111"/>
        <v>0</v>
      </c>
      <c r="L101" s="96">
        <f t="shared" si="112"/>
        <v>0</v>
      </c>
      <c r="M101" s="96">
        <f t="shared" si="113"/>
        <v>0</v>
      </c>
      <c r="N101" s="96">
        <f t="shared" si="114"/>
        <v>0</v>
      </c>
      <c r="O101" s="96">
        <f t="shared" si="115"/>
        <v>0</v>
      </c>
      <c r="P101" s="96">
        <f t="shared" si="116"/>
        <v>0</v>
      </c>
      <c r="Q101" s="96">
        <f t="shared" si="117"/>
        <v>0</v>
      </c>
      <c r="R101" s="96">
        <f t="shared" si="118"/>
        <v>0</v>
      </c>
      <c r="S101" s="147">
        <f t="shared" si="119"/>
        <v>5</v>
      </c>
      <c r="T101"/>
      <c r="U101" s="76"/>
      <c r="V101" s="76"/>
      <c r="W101" s="76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x14ac:dyDescent="0.3">
      <c r="A102" s="148"/>
      <c r="B102" s="93">
        <v>5</v>
      </c>
      <c r="C102" s="94" t="s">
        <v>139</v>
      </c>
      <c r="D102" s="93" t="s">
        <v>17</v>
      </c>
      <c r="E102" s="101">
        <v>3.65</v>
      </c>
      <c r="F102" s="93">
        <v>4</v>
      </c>
      <c r="G102" s="92"/>
      <c r="H102" s="93">
        <f t="shared" si="108"/>
        <v>0</v>
      </c>
      <c r="I102" s="96">
        <f t="shared" si="109"/>
        <v>0</v>
      </c>
      <c r="J102" s="96">
        <f t="shared" si="110"/>
        <v>0</v>
      </c>
      <c r="K102" s="96">
        <f t="shared" si="111"/>
        <v>0</v>
      </c>
      <c r="L102" s="96">
        <f t="shared" si="112"/>
        <v>0</v>
      </c>
      <c r="M102" s="96">
        <f t="shared" si="113"/>
        <v>0</v>
      </c>
      <c r="N102" s="96">
        <f t="shared" si="114"/>
        <v>0</v>
      </c>
      <c r="O102" s="96">
        <f t="shared" si="115"/>
        <v>0</v>
      </c>
      <c r="P102" s="96">
        <f t="shared" si="116"/>
        <v>0</v>
      </c>
      <c r="Q102" s="96">
        <f t="shared" si="117"/>
        <v>0</v>
      </c>
      <c r="R102" s="96">
        <f t="shared" si="118"/>
        <v>4</v>
      </c>
      <c r="S102" s="147">
        <f t="shared" si="119"/>
        <v>0</v>
      </c>
      <c r="T102"/>
      <c r="U102" s="76"/>
      <c r="V102" s="76"/>
      <c r="W102" s="76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x14ac:dyDescent="0.3">
      <c r="A103" s="148"/>
      <c r="B103" s="93">
        <v>6</v>
      </c>
      <c r="C103" s="94" t="s">
        <v>176</v>
      </c>
      <c r="D103" s="93" t="s">
        <v>15</v>
      </c>
      <c r="E103" s="101">
        <v>3.6</v>
      </c>
      <c r="F103" s="93">
        <v>3</v>
      </c>
      <c r="G103" s="92"/>
      <c r="H103" s="93">
        <f t="shared" si="108"/>
        <v>0</v>
      </c>
      <c r="I103" s="96">
        <f t="shared" si="109"/>
        <v>0</v>
      </c>
      <c r="J103" s="96">
        <f t="shared" si="110"/>
        <v>0</v>
      </c>
      <c r="K103" s="96">
        <f t="shared" si="111"/>
        <v>0</v>
      </c>
      <c r="L103" s="96">
        <f t="shared" si="112"/>
        <v>0</v>
      </c>
      <c r="M103" s="96">
        <f t="shared" si="113"/>
        <v>0</v>
      </c>
      <c r="N103" s="96">
        <f t="shared" si="114"/>
        <v>0</v>
      </c>
      <c r="O103" s="96">
        <f t="shared" si="115"/>
        <v>0</v>
      </c>
      <c r="P103" s="96">
        <f t="shared" si="116"/>
        <v>3</v>
      </c>
      <c r="Q103" s="96">
        <f t="shared" si="117"/>
        <v>0</v>
      </c>
      <c r="R103" s="96">
        <f t="shared" si="118"/>
        <v>0</v>
      </c>
      <c r="S103" s="147">
        <f t="shared" si="119"/>
        <v>0</v>
      </c>
      <c r="T103"/>
      <c r="U103" s="76"/>
      <c r="V103" s="76"/>
      <c r="W103" s="76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x14ac:dyDescent="0.3">
      <c r="A104" s="148"/>
      <c r="B104" s="93">
        <v>7</v>
      </c>
      <c r="C104" s="94" t="s">
        <v>65</v>
      </c>
      <c r="D104" s="93" t="s">
        <v>11</v>
      </c>
      <c r="E104" s="101">
        <v>3.53</v>
      </c>
      <c r="F104" s="93">
        <v>2</v>
      </c>
      <c r="G104" s="92"/>
      <c r="H104" s="93">
        <f t="shared" si="108"/>
        <v>0</v>
      </c>
      <c r="I104" s="96">
        <f t="shared" si="109"/>
        <v>0</v>
      </c>
      <c r="J104" s="96">
        <f t="shared" si="110"/>
        <v>0</v>
      </c>
      <c r="K104" s="96">
        <f t="shared" si="111"/>
        <v>0</v>
      </c>
      <c r="L104" s="96">
        <f t="shared" si="112"/>
        <v>2</v>
      </c>
      <c r="M104" s="96">
        <f t="shared" si="113"/>
        <v>0</v>
      </c>
      <c r="N104" s="96">
        <f t="shared" si="114"/>
        <v>0</v>
      </c>
      <c r="O104" s="96">
        <f t="shared" si="115"/>
        <v>0</v>
      </c>
      <c r="P104" s="96">
        <f t="shared" si="116"/>
        <v>0</v>
      </c>
      <c r="Q104" s="96">
        <f t="shared" si="117"/>
        <v>0</v>
      </c>
      <c r="R104" s="96">
        <f t="shared" si="118"/>
        <v>0</v>
      </c>
      <c r="S104" s="147">
        <f t="shared" si="119"/>
        <v>0</v>
      </c>
      <c r="T104"/>
      <c r="U104" s="76"/>
      <c r="V104" s="76"/>
      <c r="W104" s="76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16.2" thickBot="1" x14ac:dyDescent="0.35">
      <c r="A105" s="149"/>
      <c r="B105" s="150">
        <v>8</v>
      </c>
      <c r="C105" s="151" t="s">
        <v>177</v>
      </c>
      <c r="D105" s="150" t="s">
        <v>15</v>
      </c>
      <c r="E105" s="171">
        <v>3.5</v>
      </c>
      <c r="F105" s="150">
        <v>1</v>
      </c>
      <c r="G105" s="153"/>
      <c r="H105" s="150">
        <f t="shared" si="108"/>
        <v>0</v>
      </c>
      <c r="I105" s="154">
        <f t="shared" si="109"/>
        <v>0</v>
      </c>
      <c r="J105" s="154">
        <f t="shared" si="110"/>
        <v>0</v>
      </c>
      <c r="K105" s="154">
        <f t="shared" si="111"/>
        <v>0</v>
      </c>
      <c r="L105" s="154">
        <f t="shared" si="112"/>
        <v>0</v>
      </c>
      <c r="M105" s="154">
        <f t="shared" si="113"/>
        <v>0</v>
      </c>
      <c r="N105" s="154">
        <f t="shared" si="114"/>
        <v>0</v>
      </c>
      <c r="O105" s="154">
        <f t="shared" si="115"/>
        <v>0</v>
      </c>
      <c r="P105" s="154">
        <f t="shared" si="116"/>
        <v>1</v>
      </c>
      <c r="Q105" s="154">
        <f t="shared" si="117"/>
        <v>0</v>
      </c>
      <c r="R105" s="154">
        <f t="shared" si="118"/>
        <v>0</v>
      </c>
      <c r="S105" s="155">
        <f t="shared" si="119"/>
        <v>0</v>
      </c>
      <c r="T105"/>
      <c r="U105" s="76"/>
      <c r="V105" s="76"/>
      <c r="W105" s="76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5" thickBot="1" x14ac:dyDescent="0.35">
      <c r="A106"/>
      <c r="B106" s="91"/>
      <c r="C106" s="76"/>
      <c r="D106" s="76"/>
      <c r="E106" s="83"/>
      <c r="F106"/>
      <c r="G106" s="7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76"/>
      <c r="V106" s="76"/>
      <c r="W106" s="7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x14ac:dyDescent="0.3">
      <c r="A107" s="165" t="s">
        <v>1</v>
      </c>
      <c r="B107" s="156" t="s">
        <v>35</v>
      </c>
      <c r="C107" s="172" t="s">
        <v>3</v>
      </c>
      <c r="D107" s="156" t="s">
        <v>4</v>
      </c>
      <c r="E107" s="156" t="s">
        <v>23</v>
      </c>
      <c r="F107" s="156" t="s">
        <v>6</v>
      </c>
      <c r="G107" s="144"/>
      <c r="H107" s="142" t="s">
        <v>7</v>
      </c>
      <c r="I107" s="142" t="s">
        <v>8</v>
      </c>
      <c r="J107" s="142" t="s">
        <v>9</v>
      </c>
      <c r="K107" s="142" t="s">
        <v>10</v>
      </c>
      <c r="L107" s="142" t="s">
        <v>11</v>
      </c>
      <c r="M107" s="142" t="s">
        <v>12</v>
      </c>
      <c r="N107" s="142" t="s">
        <v>13</v>
      </c>
      <c r="O107" s="142" t="s">
        <v>14</v>
      </c>
      <c r="P107" s="142" t="s">
        <v>15</v>
      </c>
      <c r="Q107" s="142" t="s">
        <v>16</v>
      </c>
      <c r="R107" s="142" t="s">
        <v>17</v>
      </c>
      <c r="S107" s="145" t="s">
        <v>18</v>
      </c>
      <c r="T107"/>
      <c r="U107" s="76"/>
      <c r="V107" s="76"/>
      <c r="W107" s="76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x14ac:dyDescent="0.3">
      <c r="A108" s="167"/>
      <c r="B108" s="97">
        <v>1</v>
      </c>
      <c r="C108" s="128" t="s">
        <v>96</v>
      </c>
      <c r="D108" s="97" t="s">
        <v>8</v>
      </c>
      <c r="E108" s="129">
        <v>9.6300000000000008</v>
      </c>
      <c r="F108" s="97">
        <v>8</v>
      </c>
      <c r="G108" s="92"/>
      <c r="H108" s="93">
        <f t="shared" ref="H108:H115" si="120">IF($D108="bi", $F108,)</f>
        <v>0</v>
      </c>
      <c r="I108" s="96">
        <f t="shared" ref="I108:I115" si="121">IF($D108="br", $F108,)</f>
        <v>8</v>
      </c>
      <c r="J108" s="96">
        <f t="shared" ref="J108:J115" si="122">IF($D108="ch", $F108,)</f>
        <v>0</v>
      </c>
      <c r="K108" s="96">
        <f t="shared" ref="K108:K115" si="123">IF($D108="ki", $F108,)</f>
        <v>0</v>
      </c>
      <c r="L108" s="96">
        <f t="shared" ref="L108:L115" si="124">IF($D108="ho", $F108,)</f>
        <v>0</v>
      </c>
      <c r="M108" s="96">
        <f t="shared" ref="M108:M115" si="125">IF($D108="il", $F108,)</f>
        <v>0</v>
      </c>
      <c r="N108" s="96">
        <f t="shared" ref="N108:N115" si="126">IF($D108="pk", $F108,)</f>
        <v>0</v>
      </c>
      <c r="O108" s="96">
        <f t="shared" ref="O108:O115" si="127">IF($D108="pi", $F108,)</f>
        <v>0</v>
      </c>
      <c r="P108" s="96">
        <f t="shared" ref="P108:P115" si="128">IF($D108="sh", $F108,)</f>
        <v>0</v>
      </c>
      <c r="Q108" s="96">
        <f t="shared" ref="Q108:Q115" si="129">IF($D108="sm", $F108,)</f>
        <v>0</v>
      </c>
      <c r="R108" s="96">
        <f t="shared" ref="R108:R115" si="130">IF($D108="to", $F108,)</f>
        <v>0</v>
      </c>
      <c r="S108" s="147">
        <f t="shared" ref="S108:S115" si="131">IF($D108="wb", $F108,)</f>
        <v>0</v>
      </c>
      <c r="T108"/>
      <c r="U108" s="76"/>
      <c r="V108" s="76"/>
      <c r="W108" s="76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x14ac:dyDescent="0.3">
      <c r="A109" s="167"/>
      <c r="B109" s="97">
        <v>2</v>
      </c>
      <c r="C109" s="128" t="s">
        <v>178</v>
      </c>
      <c r="D109" s="97" t="s">
        <v>8</v>
      </c>
      <c r="E109" s="129">
        <v>8.99</v>
      </c>
      <c r="F109" s="97">
        <v>7</v>
      </c>
      <c r="G109" s="92"/>
      <c r="H109" s="93">
        <f t="shared" si="120"/>
        <v>0</v>
      </c>
      <c r="I109" s="96">
        <f t="shared" si="121"/>
        <v>7</v>
      </c>
      <c r="J109" s="96">
        <f t="shared" si="122"/>
        <v>0</v>
      </c>
      <c r="K109" s="96">
        <f t="shared" si="123"/>
        <v>0</v>
      </c>
      <c r="L109" s="96">
        <f t="shared" si="124"/>
        <v>0</v>
      </c>
      <c r="M109" s="96">
        <f t="shared" si="125"/>
        <v>0</v>
      </c>
      <c r="N109" s="96">
        <f t="shared" si="126"/>
        <v>0</v>
      </c>
      <c r="O109" s="96">
        <f t="shared" si="127"/>
        <v>0</v>
      </c>
      <c r="P109" s="96">
        <f t="shared" si="128"/>
        <v>0</v>
      </c>
      <c r="Q109" s="96">
        <f t="shared" si="129"/>
        <v>0</v>
      </c>
      <c r="R109" s="96">
        <f t="shared" si="130"/>
        <v>0</v>
      </c>
      <c r="S109" s="147">
        <f t="shared" si="131"/>
        <v>0</v>
      </c>
      <c r="T109"/>
      <c r="U109" s="76"/>
      <c r="V109" s="76"/>
      <c r="W109" s="76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x14ac:dyDescent="0.3">
      <c r="A110" s="168"/>
      <c r="B110" s="97">
        <v>3</v>
      </c>
      <c r="C110" s="128" t="s">
        <v>79</v>
      </c>
      <c r="D110" s="97" t="s">
        <v>14</v>
      </c>
      <c r="E110" s="129">
        <v>8.61</v>
      </c>
      <c r="F110" s="97">
        <v>6</v>
      </c>
      <c r="G110" s="92"/>
      <c r="H110" s="93">
        <f t="shared" si="120"/>
        <v>0</v>
      </c>
      <c r="I110" s="96">
        <f t="shared" si="121"/>
        <v>0</v>
      </c>
      <c r="J110" s="96">
        <f t="shared" si="122"/>
        <v>0</v>
      </c>
      <c r="K110" s="96">
        <f t="shared" si="123"/>
        <v>0</v>
      </c>
      <c r="L110" s="96">
        <f t="shared" si="124"/>
        <v>0</v>
      </c>
      <c r="M110" s="96">
        <f t="shared" si="125"/>
        <v>0</v>
      </c>
      <c r="N110" s="96">
        <f t="shared" si="126"/>
        <v>0</v>
      </c>
      <c r="O110" s="96">
        <f t="shared" si="127"/>
        <v>6</v>
      </c>
      <c r="P110" s="96">
        <f t="shared" si="128"/>
        <v>0</v>
      </c>
      <c r="Q110" s="96">
        <f t="shared" si="129"/>
        <v>0</v>
      </c>
      <c r="R110" s="96">
        <f t="shared" si="130"/>
        <v>0</v>
      </c>
      <c r="S110" s="147">
        <f t="shared" si="131"/>
        <v>0</v>
      </c>
      <c r="T110"/>
      <c r="U110" s="76"/>
      <c r="V110" s="76"/>
      <c r="W110" s="76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x14ac:dyDescent="0.3">
      <c r="A111" s="168"/>
      <c r="B111" s="97">
        <v>4</v>
      </c>
      <c r="C111" s="128" t="s">
        <v>179</v>
      </c>
      <c r="D111" s="97" t="s">
        <v>13</v>
      </c>
      <c r="E111" s="129">
        <v>8.39</v>
      </c>
      <c r="F111" s="97">
        <v>5</v>
      </c>
      <c r="G111" s="92"/>
      <c r="H111" s="93">
        <f t="shared" si="120"/>
        <v>0</v>
      </c>
      <c r="I111" s="96">
        <f t="shared" si="121"/>
        <v>0</v>
      </c>
      <c r="J111" s="96">
        <f t="shared" si="122"/>
        <v>0</v>
      </c>
      <c r="K111" s="96">
        <f t="shared" si="123"/>
        <v>0</v>
      </c>
      <c r="L111" s="96">
        <f t="shared" si="124"/>
        <v>0</v>
      </c>
      <c r="M111" s="96">
        <f t="shared" si="125"/>
        <v>0</v>
      </c>
      <c r="N111" s="96">
        <f t="shared" si="126"/>
        <v>5</v>
      </c>
      <c r="O111" s="96">
        <f t="shared" si="127"/>
        <v>0</v>
      </c>
      <c r="P111" s="96">
        <f t="shared" si="128"/>
        <v>0</v>
      </c>
      <c r="Q111" s="96">
        <f t="shared" si="129"/>
        <v>0</v>
      </c>
      <c r="R111" s="96">
        <f t="shared" si="130"/>
        <v>0</v>
      </c>
      <c r="S111" s="147">
        <f t="shared" si="131"/>
        <v>0</v>
      </c>
      <c r="T111"/>
      <c r="U111" s="76"/>
      <c r="V111" s="76"/>
      <c r="W111" s="76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x14ac:dyDescent="0.3">
      <c r="A112" s="168"/>
      <c r="B112" s="97">
        <v>5</v>
      </c>
      <c r="C112" s="128" t="s">
        <v>180</v>
      </c>
      <c r="D112" s="97" t="s">
        <v>15</v>
      </c>
      <c r="E112" s="129">
        <v>8.34</v>
      </c>
      <c r="F112" s="97">
        <v>4</v>
      </c>
      <c r="G112" s="92"/>
      <c r="H112" s="93">
        <f t="shared" si="120"/>
        <v>0</v>
      </c>
      <c r="I112" s="96">
        <f t="shared" si="121"/>
        <v>0</v>
      </c>
      <c r="J112" s="96">
        <f t="shared" si="122"/>
        <v>0</v>
      </c>
      <c r="K112" s="96">
        <f t="shared" si="123"/>
        <v>0</v>
      </c>
      <c r="L112" s="96">
        <f t="shared" si="124"/>
        <v>0</v>
      </c>
      <c r="M112" s="96">
        <f t="shared" si="125"/>
        <v>0</v>
      </c>
      <c r="N112" s="96">
        <f t="shared" si="126"/>
        <v>0</v>
      </c>
      <c r="O112" s="96">
        <f t="shared" si="127"/>
        <v>0</v>
      </c>
      <c r="P112" s="96">
        <f t="shared" si="128"/>
        <v>4</v>
      </c>
      <c r="Q112" s="96">
        <f t="shared" si="129"/>
        <v>0</v>
      </c>
      <c r="R112" s="96">
        <f t="shared" si="130"/>
        <v>0</v>
      </c>
      <c r="S112" s="147">
        <f t="shared" si="131"/>
        <v>0</v>
      </c>
      <c r="T112"/>
      <c r="U112" s="76"/>
      <c r="V112" s="76"/>
      <c r="W112" s="76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3">
      <c r="A113" s="168"/>
      <c r="B113" s="97">
        <v>6</v>
      </c>
      <c r="C113" s="128" t="s">
        <v>181</v>
      </c>
      <c r="D113" s="97" t="s">
        <v>15</v>
      </c>
      <c r="E113" s="129">
        <v>7.22</v>
      </c>
      <c r="F113" s="97">
        <v>3</v>
      </c>
      <c r="G113" s="92"/>
      <c r="H113" s="93">
        <f t="shared" si="120"/>
        <v>0</v>
      </c>
      <c r="I113" s="96">
        <f t="shared" si="121"/>
        <v>0</v>
      </c>
      <c r="J113" s="96">
        <f t="shared" si="122"/>
        <v>0</v>
      </c>
      <c r="K113" s="96">
        <f t="shared" si="123"/>
        <v>0</v>
      </c>
      <c r="L113" s="96">
        <f t="shared" si="124"/>
        <v>0</v>
      </c>
      <c r="M113" s="96">
        <f t="shared" si="125"/>
        <v>0</v>
      </c>
      <c r="N113" s="96">
        <f t="shared" si="126"/>
        <v>0</v>
      </c>
      <c r="O113" s="96">
        <f t="shared" si="127"/>
        <v>0</v>
      </c>
      <c r="P113" s="96">
        <f t="shared" si="128"/>
        <v>3</v>
      </c>
      <c r="Q113" s="96">
        <f t="shared" si="129"/>
        <v>0</v>
      </c>
      <c r="R113" s="96">
        <f t="shared" si="130"/>
        <v>0</v>
      </c>
      <c r="S113" s="147">
        <f t="shared" si="131"/>
        <v>0</v>
      </c>
      <c r="T113"/>
      <c r="U113" s="76"/>
      <c r="V113" s="76"/>
      <c r="W113" s="76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3">
      <c r="A114" s="168"/>
      <c r="B114" s="97">
        <v>7</v>
      </c>
      <c r="C114" s="128" t="s">
        <v>174</v>
      </c>
      <c r="D114" s="97" t="s">
        <v>11</v>
      </c>
      <c r="E114" s="129">
        <v>6.75</v>
      </c>
      <c r="F114" s="97">
        <v>2</v>
      </c>
      <c r="G114" s="92"/>
      <c r="H114" s="93">
        <f t="shared" si="120"/>
        <v>0</v>
      </c>
      <c r="I114" s="96">
        <f t="shared" si="121"/>
        <v>0</v>
      </c>
      <c r="J114" s="96">
        <f t="shared" si="122"/>
        <v>0</v>
      </c>
      <c r="K114" s="96">
        <f t="shared" si="123"/>
        <v>0</v>
      </c>
      <c r="L114" s="96">
        <f t="shared" si="124"/>
        <v>2</v>
      </c>
      <c r="M114" s="96">
        <f t="shared" si="125"/>
        <v>0</v>
      </c>
      <c r="N114" s="96">
        <f t="shared" si="126"/>
        <v>0</v>
      </c>
      <c r="O114" s="96">
        <f t="shared" si="127"/>
        <v>0</v>
      </c>
      <c r="P114" s="96">
        <f t="shared" si="128"/>
        <v>0</v>
      </c>
      <c r="Q114" s="96">
        <f t="shared" si="129"/>
        <v>0</v>
      </c>
      <c r="R114" s="96">
        <f t="shared" si="130"/>
        <v>0</v>
      </c>
      <c r="S114" s="147">
        <f t="shared" si="131"/>
        <v>0</v>
      </c>
      <c r="T114"/>
      <c r="U114" s="76"/>
      <c r="V114" s="76"/>
      <c r="W114" s="76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6.2" thickBot="1" x14ac:dyDescent="0.35">
      <c r="A115" s="173"/>
      <c r="B115" s="159">
        <v>8</v>
      </c>
      <c r="C115" s="174" t="s">
        <v>182</v>
      </c>
      <c r="D115" s="175" t="s">
        <v>11</v>
      </c>
      <c r="E115" s="176">
        <v>6.7</v>
      </c>
      <c r="F115" s="159">
        <v>1</v>
      </c>
      <c r="G115" s="153"/>
      <c r="H115" s="150">
        <f t="shared" si="120"/>
        <v>0</v>
      </c>
      <c r="I115" s="154">
        <f t="shared" si="121"/>
        <v>0</v>
      </c>
      <c r="J115" s="154">
        <f t="shared" si="122"/>
        <v>0</v>
      </c>
      <c r="K115" s="154">
        <f t="shared" si="123"/>
        <v>0</v>
      </c>
      <c r="L115" s="154">
        <f t="shared" si="124"/>
        <v>1</v>
      </c>
      <c r="M115" s="154">
        <f t="shared" si="125"/>
        <v>0</v>
      </c>
      <c r="N115" s="154">
        <f t="shared" si="126"/>
        <v>0</v>
      </c>
      <c r="O115" s="154">
        <f t="shared" si="127"/>
        <v>0</v>
      </c>
      <c r="P115" s="154">
        <f t="shared" si="128"/>
        <v>0</v>
      </c>
      <c r="Q115" s="154">
        <f t="shared" si="129"/>
        <v>0</v>
      </c>
      <c r="R115" s="154">
        <f t="shared" si="130"/>
        <v>0</v>
      </c>
      <c r="S115" s="155">
        <f t="shared" si="131"/>
        <v>0</v>
      </c>
      <c r="T115"/>
      <c r="U115" s="76"/>
      <c r="V115" s="76"/>
      <c r="W115" s="76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5" thickBot="1" x14ac:dyDescent="0.35">
      <c r="A116"/>
      <c r="B116" s="91"/>
      <c r="C116" s="76"/>
      <c r="D116" s="76"/>
      <c r="E116" s="83"/>
      <c r="F116"/>
      <c r="G116" s="7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76"/>
      <c r="V116" s="76"/>
      <c r="W116" s="7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3">
      <c r="A117" s="141" t="s">
        <v>1</v>
      </c>
      <c r="B117" s="142" t="s">
        <v>29</v>
      </c>
      <c r="C117" s="143" t="s">
        <v>30</v>
      </c>
      <c r="D117" s="142" t="s">
        <v>4</v>
      </c>
      <c r="E117" s="142" t="s">
        <v>5</v>
      </c>
      <c r="F117" s="142" t="s">
        <v>6</v>
      </c>
      <c r="G117" s="144"/>
      <c r="H117" s="142" t="s">
        <v>7</v>
      </c>
      <c r="I117" s="142" t="s">
        <v>8</v>
      </c>
      <c r="J117" s="142" t="s">
        <v>9</v>
      </c>
      <c r="K117" s="142" t="s">
        <v>10</v>
      </c>
      <c r="L117" s="142" t="s">
        <v>11</v>
      </c>
      <c r="M117" s="142" t="s">
        <v>12</v>
      </c>
      <c r="N117" s="142" t="s">
        <v>13</v>
      </c>
      <c r="O117" s="142" t="s">
        <v>14</v>
      </c>
      <c r="P117" s="142" t="s">
        <v>15</v>
      </c>
      <c r="Q117" s="142" t="s">
        <v>16</v>
      </c>
      <c r="R117" s="142" t="s">
        <v>17</v>
      </c>
      <c r="S117" s="145" t="s">
        <v>18</v>
      </c>
      <c r="T117"/>
      <c r="U117" s="76"/>
      <c r="V117" s="76"/>
      <c r="W117" s="76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3">
      <c r="A118" s="146"/>
      <c r="B118" s="93">
        <v>1</v>
      </c>
      <c r="C118" s="94"/>
      <c r="D118" s="93" t="s">
        <v>14</v>
      </c>
      <c r="E118" s="93">
        <v>57.3</v>
      </c>
      <c r="F118" s="93">
        <v>12</v>
      </c>
      <c r="G118" s="92"/>
      <c r="H118" s="93">
        <f t="shared" ref="H118:H123" si="132">IF($D118="bi", $F118,)</f>
        <v>0</v>
      </c>
      <c r="I118" s="96">
        <f t="shared" ref="I118:I123" si="133">IF($D118="br", $F118,)</f>
        <v>0</v>
      </c>
      <c r="J118" s="96">
        <f t="shared" ref="J118:J123" si="134">IF($D118="ch", $F118,)</f>
        <v>0</v>
      </c>
      <c r="K118" s="96">
        <f t="shared" ref="K118:K123" si="135">IF($D118="ki", $F118,)</f>
        <v>0</v>
      </c>
      <c r="L118" s="96">
        <f t="shared" ref="L118:L123" si="136">IF($D118="ho", $F118,)</f>
        <v>0</v>
      </c>
      <c r="M118" s="96">
        <f t="shared" ref="M118:M123" si="137">IF($D118="il", $F118,)</f>
        <v>0</v>
      </c>
      <c r="N118" s="96">
        <f t="shared" ref="N118:N123" si="138">IF($D118="pk", $F118,)</f>
        <v>0</v>
      </c>
      <c r="O118" s="96">
        <f t="shared" ref="O118:O123" si="139">IF($D118="pi", $F118,)</f>
        <v>12</v>
      </c>
      <c r="P118" s="96">
        <f t="shared" ref="P118:P123" si="140">IF($D118="sh", $F118,)</f>
        <v>0</v>
      </c>
      <c r="Q118" s="96">
        <f t="shared" ref="Q118:Q123" si="141">IF($D118="sm", $F118,)</f>
        <v>0</v>
      </c>
      <c r="R118" s="96">
        <f t="shared" ref="R118:R123" si="142">IF($D118="to", $F118,)</f>
        <v>0</v>
      </c>
      <c r="S118" s="147">
        <f t="shared" ref="S118:S123" si="143">IF($D118="wb", $F118,)</f>
        <v>0</v>
      </c>
      <c r="T118"/>
      <c r="U118" s="76"/>
      <c r="V118" s="76"/>
      <c r="W118" s="76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3">
      <c r="A119" s="177"/>
      <c r="B119" s="93">
        <v>2</v>
      </c>
      <c r="C119" s="94"/>
      <c r="D119" s="93" t="s">
        <v>18</v>
      </c>
      <c r="E119" s="93">
        <v>58.8</v>
      </c>
      <c r="F119" s="93">
        <v>10</v>
      </c>
      <c r="G119" s="92"/>
      <c r="H119" s="93">
        <f t="shared" si="132"/>
        <v>0</v>
      </c>
      <c r="I119" s="96">
        <f t="shared" si="133"/>
        <v>0</v>
      </c>
      <c r="J119" s="96">
        <f t="shared" si="134"/>
        <v>0</v>
      </c>
      <c r="K119" s="96">
        <f t="shared" si="135"/>
        <v>0</v>
      </c>
      <c r="L119" s="96">
        <f t="shared" si="136"/>
        <v>0</v>
      </c>
      <c r="M119" s="96">
        <f t="shared" si="137"/>
        <v>0</v>
      </c>
      <c r="N119" s="96">
        <f t="shared" si="138"/>
        <v>0</v>
      </c>
      <c r="O119" s="96">
        <f t="shared" si="139"/>
        <v>0</v>
      </c>
      <c r="P119" s="96">
        <f t="shared" si="140"/>
        <v>0</v>
      </c>
      <c r="Q119" s="96">
        <f t="shared" si="141"/>
        <v>0</v>
      </c>
      <c r="R119" s="96">
        <f t="shared" si="142"/>
        <v>0</v>
      </c>
      <c r="S119" s="147">
        <f t="shared" si="143"/>
        <v>10</v>
      </c>
      <c r="T119"/>
      <c r="U119" s="76"/>
      <c r="V119" s="76"/>
      <c r="W119" s="76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3">
      <c r="A120" s="148"/>
      <c r="B120" s="93">
        <v>3</v>
      </c>
      <c r="C120" s="94"/>
      <c r="D120" s="93" t="s">
        <v>13</v>
      </c>
      <c r="E120" s="93">
        <v>58.1</v>
      </c>
      <c r="F120" s="93">
        <v>8</v>
      </c>
      <c r="G120" s="92"/>
      <c r="H120" s="93">
        <f t="shared" si="132"/>
        <v>0</v>
      </c>
      <c r="I120" s="96">
        <f t="shared" si="133"/>
        <v>0</v>
      </c>
      <c r="J120" s="96">
        <f t="shared" si="134"/>
        <v>0</v>
      </c>
      <c r="K120" s="96">
        <f t="shared" si="135"/>
        <v>0</v>
      </c>
      <c r="L120" s="96">
        <f t="shared" si="136"/>
        <v>0</v>
      </c>
      <c r="M120" s="96">
        <f t="shared" si="137"/>
        <v>0</v>
      </c>
      <c r="N120" s="96">
        <f t="shared" si="138"/>
        <v>8</v>
      </c>
      <c r="O120" s="96">
        <f t="shared" si="139"/>
        <v>0</v>
      </c>
      <c r="P120" s="96">
        <f t="shared" si="140"/>
        <v>0</v>
      </c>
      <c r="Q120" s="96">
        <f t="shared" si="141"/>
        <v>0</v>
      </c>
      <c r="R120" s="96">
        <f t="shared" si="142"/>
        <v>0</v>
      </c>
      <c r="S120" s="147">
        <f t="shared" si="143"/>
        <v>0</v>
      </c>
      <c r="T120"/>
      <c r="U120" s="76"/>
      <c r="V120" s="76"/>
      <c r="W120" s="76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3">
      <c r="A121" s="148"/>
      <c r="B121" s="93">
        <v>4</v>
      </c>
      <c r="C121" s="94"/>
      <c r="D121" s="93" t="s">
        <v>8</v>
      </c>
      <c r="E121" s="93">
        <v>60.1</v>
      </c>
      <c r="F121" s="93">
        <v>6</v>
      </c>
      <c r="G121" s="92"/>
      <c r="H121" s="93">
        <f t="shared" si="132"/>
        <v>0</v>
      </c>
      <c r="I121" s="96">
        <f t="shared" si="133"/>
        <v>6</v>
      </c>
      <c r="J121" s="96">
        <f t="shared" si="134"/>
        <v>0</v>
      </c>
      <c r="K121" s="96">
        <f t="shared" si="135"/>
        <v>0</v>
      </c>
      <c r="L121" s="96">
        <f t="shared" si="136"/>
        <v>0</v>
      </c>
      <c r="M121" s="96">
        <f t="shared" si="137"/>
        <v>0</v>
      </c>
      <c r="N121" s="96">
        <f t="shared" si="138"/>
        <v>0</v>
      </c>
      <c r="O121" s="96">
        <f t="shared" si="139"/>
        <v>0</v>
      </c>
      <c r="P121" s="96">
        <f t="shared" si="140"/>
        <v>0</v>
      </c>
      <c r="Q121" s="96">
        <f t="shared" si="141"/>
        <v>0</v>
      </c>
      <c r="R121" s="96">
        <f t="shared" si="142"/>
        <v>0</v>
      </c>
      <c r="S121" s="147">
        <f t="shared" si="143"/>
        <v>0</v>
      </c>
      <c r="T121"/>
      <c r="U121" s="76"/>
      <c r="V121" s="76"/>
      <c r="W121" s="76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3">
      <c r="A122" s="148"/>
      <c r="B122" s="93">
        <v>5</v>
      </c>
      <c r="C122" s="94"/>
      <c r="D122" s="93" t="s">
        <v>15</v>
      </c>
      <c r="E122" s="93">
        <v>60.2</v>
      </c>
      <c r="F122" s="93">
        <v>4</v>
      </c>
      <c r="G122" s="92"/>
      <c r="H122" s="93">
        <f t="shared" si="132"/>
        <v>0</v>
      </c>
      <c r="I122" s="96">
        <f t="shared" si="133"/>
        <v>0</v>
      </c>
      <c r="J122" s="96">
        <f t="shared" si="134"/>
        <v>0</v>
      </c>
      <c r="K122" s="96">
        <f t="shared" si="135"/>
        <v>0</v>
      </c>
      <c r="L122" s="96">
        <f t="shared" si="136"/>
        <v>0</v>
      </c>
      <c r="M122" s="96">
        <f t="shared" si="137"/>
        <v>0</v>
      </c>
      <c r="N122" s="96">
        <f t="shared" si="138"/>
        <v>0</v>
      </c>
      <c r="O122" s="96">
        <f t="shared" si="139"/>
        <v>0</v>
      </c>
      <c r="P122" s="96">
        <f t="shared" si="140"/>
        <v>4</v>
      </c>
      <c r="Q122" s="96">
        <f t="shared" si="141"/>
        <v>0</v>
      </c>
      <c r="R122" s="96">
        <f t="shared" si="142"/>
        <v>0</v>
      </c>
      <c r="S122" s="147">
        <f t="shared" si="143"/>
        <v>0</v>
      </c>
      <c r="T122"/>
      <c r="U122" s="76"/>
      <c r="V122" s="76"/>
      <c r="W122" s="76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6.2" thickBot="1" x14ac:dyDescent="0.35">
      <c r="A123" s="149"/>
      <c r="B123" s="150">
        <v>6</v>
      </c>
      <c r="C123" s="151"/>
      <c r="D123" s="150" t="s">
        <v>17</v>
      </c>
      <c r="E123" s="150">
        <v>61.4</v>
      </c>
      <c r="F123" s="150">
        <v>2</v>
      </c>
      <c r="G123" s="153"/>
      <c r="H123" s="150">
        <f t="shared" si="132"/>
        <v>0</v>
      </c>
      <c r="I123" s="154">
        <f t="shared" si="133"/>
        <v>0</v>
      </c>
      <c r="J123" s="154">
        <f t="shared" si="134"/>
        <v>0</v>
      </c>
      <c r="K123" s="154">
        <f t="shared" si="135"/>
        <v>0</v>
      </c>
      <c r="L123" s="154">
        <f t="shared" si="136"/>
        <v>0</v>
      </c>
      <c r="M123" s="154">
        <f t="shared" si="137"/>
        <v>0</v>
      </c>
      <c r="N123" s="154">
        <f t="shared" si="138"/>
        <v>0</v>
      </c>
      <c r="O123" s="154">
        <f t="shared" si="139"/>
        <v>0</v>
      </c>
      <c r="P123" s="154">
        <f t="shared" si="140"/>
        <v>0</v>
      </c>
      <c r="Q123" s="154">
        <f t="shared" si="141"/>
        <v>0</v>
      </c>
      <c r="R123" s="154">
        <f t="shared" si="142"/>
        <v>2</v>
      </c>
      <c r="S123" s="155">
        <f t="shared" si="143"/>
        <v>0</v>
      </c>
      <c r="T123"/>
      <c r="U123" s="76"/>
      <c r="V123" s="76"/>
      <c r="W123" s="76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3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76"/>
      <c r="V124" s="76"/>
      <c r="W124" s="76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3">
      <c r="H125" s="105">
        <f>SUM(H4:H123)</f>
        <v>5</v>
      </c>
      <c r="I125" s="105">
        <f t="shared" ref="I125:S125" si="144">SUM(I4:I123)</f>
        <v>63</v>
      </c>
      <c r="J125" s="105">
        <f t="shared" si="144"/>
        <v>6</v>
      </c>
      <c r="K125" s="105">
        <f t="shared" si="144"/>
        <v>12</v>
      </c>
      <c r="L125" s="105">
        <f t="shared" si="144"/>
        <v>32</v>
      </c>
      <c r="M125" s="105">
        <f t="shared" si="144"/>
        <v>29</v>
      </c>
      <c r="N125" s="105">
        <f t="shared" si="144"/>
        <v>70</v>
      </c>
      <c r="O125" s="105">
        <f t="shared" si="144"/>
        <v>99</v>
      </c>
      <c r="P125" s="105">
        <f t="shared" si="144"/>
        <v>43</v>
      </c>
      <c r="Q125" s="105">
        <f t="shared" si="144"/>
        <v>0</v>
      </c>
      <c r="R125" s="105">
        <f t="shared" si="144"/>
        <v>17</v>
      </c>
      <c r="S125" s="105">
        <f t="shared" si="144"/>
        <v>59</v>
      </c>
      <c r="T125"/>
      <c r="U125" s="76"/>
      <c r="V125" s="76"/>
      <c r="W125" s="76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</sheetData>
  <hyperlinks>
    <hyperlink ref="D115" r:id="rId1" display="\\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7"/>
  <sheetViews>
    <sheetView topLeftCell="A13" workbookViewId="0">
      <selection activeCell="E55" sqref="E55"/>
    </sheetView>
  </sheetViews>
  <sheetFormatPr defaultRowHeight="14.4" x14ac:dyDescent="0.3"/>
  <cols>
    <col min="1" max="1" width="13.33203125" customWidth="1"/>
    <col min="2" max="2" width="12.33203125" style="83" customWidth="1"/>
    <col min="3" max="3" width="16.44140625" style="76" customWidth="1"/>
    <col min="4" max="4" width="7.109375" style="76" customWidth="1"/>
    <col min="5" max="5" width="8.88671875" style="83"/>
    <col min="6" max="6" width="7.109375" customWidth="1"/>
    <col min="7" max="7" width="2.88671875" customWidth="1"/>
    <col min="8" max="19" width="5.33203125" customWidth="1"/>
    <col min="21" max="21" width="17.6640625" customWidth="1"/>
  </cols>
  <sheetData>
    <row r="1" spans="1:19" ht="15.6" x14ac:dyDescent="0.3">
      <c r="A1" s="2" t="s">
        <v>38</v>
      </c>
      <c r="B1" s="73"/>
      <c r="C1" s="73"/>
      <c r="D1" s="73"/>
      <c r="E1" s="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5" thickBot="1" x14ac:dyDescent="0.35"/>
    <row r="3" spans="1:19" ht="15.6" x14ac:dyDescent="0.3">
      <c r="A3" s="3" t="s">
        <v>33</v>
      </c>
      <c r="B3" s="80" t="s">
        <v>2</v>
      </c>
      <c r="C3" s="79" t="s">
        <v>3</v>
      </c>
      <c r="D3" s="80" t="s">
        <v>4</v>
      </c>
      <c r="E3" s="80" t="s">
        <v>5</v>
      </c>
      <c r="F3" s="10" t="s">
        <v>6</v>
      </c>
      <c r="G3" s="139"/>
      <c r="H3" s="8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10" t="s">
        <v>18</v>
      </c>
    </row>
    <row r="4" spans="1:19" ht="15.6" x14ac:dyDescent="0.3">
      <c r="A4" s="11"/>
      <c r="B4" s="63">
        <v>1</v>
      </c>
      <c r="C4" s="62" t="s">
        <v>84</v>
      </c>
      <c r="D4" s="63" t="s">
        <v>13</v>
      </c>
      <c r="E4" s="106">
        <v>12.5</v>
      </c>
      <c r="F4" s="14">
        <v>8</v>
      </c>
      <c r="G4" s="7"/>
      <c r="H4" s="15">
        <f t="shared" ref="H4:H9" si="0">IF($D4="bi", $F4,)</f>
        <v>0</v>
      </c>
      <c r="I4" s="16">
        <f t="shared" ref="I4:I9" si="1">IF($D4="br", $F4,)</f>
        <v>0</v>
      </c>
      <c r="J4" s="16">
        <f t="shared" ref="J4:J9" si="2">IF($D4="ch", $F4,)</f>
        <v>0</v>
      </c>
      <c r="K4" s="16">
        <f t="shared" ref="K4:K9" si="3">IF($D4="ki", $F4,)</f>
        <v>0</v>
      </c>
      <c r="L4" s="16">
        <f t="shared" ref="L4:L9" si="4">IF($D4="ho", $F4,)</f>
        <v>0</v>
      </c>
      <c r="M4" s="16">
        <f t="shared" ref="M4:M9" si="5">IF($D4="il", $F4,)</f>
        <v>0</v>
      </c>
      <c r="N4" s="16">
        <f t="shared" ref="N4:N9" si="6">IF($D4="pk", $F4,)</f>
        <v>8</v>
      </c>
      <c r="O4" s="16">
        <f t="shared" ref="O4:O9" si="7">IF($D4="pi", $F4,)</f>
        <v>0</v>
      </c>
      <c r="P4" s="16">
        <f t="shared" ref="P4:P9" si="8">IF($D4="sh", $F4,)</f>
        <v>0</v>
      </c>
      <c r="Q4" s="16">
        <f t="shared" ref="Q4:Q9" si="9">IF($D4="sm", $F4,)</f>
        <v>0</v>
      </c>
      <c r="R4" s="16">
        <f t="shared" ref="R4:R9" si="10">IF($D4="to", $F4,)</f>
        <v>0</v>
      </c>
      <c r="S4" s="17">
        <f t="shared" ref="S4:S9" si="11">IF($D4="wb", $F4,)</f>
        <v>0</v>
      </c>
    </row>
    <row r="5" spans="1:19" ht="15.6" x14ac:dyDescent="0.3">
      <c r="A5" s="11"/>
      <c r="B5" s="63">
        <v>2</v>
      </c>
      <c r="C5" s="62" t="s">
        <v>104</v>
      </c>
      <c r="D5" s="63" t="s">
        <v>8</v>
      </c>
      <c r="E5" s="106">
        <v>12.5</v>
      </c>
      <c r="F5" s="14">
        <v>7</v>
      </c>
      <c r="G5" s="7"/>
      <c r="H5" s="15">
        <f t="shared" si="0"/>
        <v>0</v>
      </c>
      <c r="I5" s="16">
        <f t="shared" si="1"/>
        <v>7</v>
      </c>
      <c r="J5" s="16">
        <f t="shared" si="2"/>
        <v>0</v>
      </c>
      <c r="K5" s="16">
        <f t="shared" si="3"/>
        <v>0</v>
      </c>
      <c r="L5" s="16">
        <f t="shared" si="4"/>
        <v>0</v>
      </c>
      <c r="M5" s="16">
        <f t="shared" si="5"/>
        <v>0</v>
      </c>
      <c r="N5" s="16">
        <f t="shared" si="6"/>
        <v>0</v>
      </c>
      <c r="O5" s="16">
        <f t="shared" si="7"/>
        <v>0</v>
      </c>
      <c r="P5" s="16">
        <f t="shared" si="8"/>
        <v>0</v>
      </c>
      <c r="Q5" s="16">
        <f t="shared" si="9"/>
        <v>0</v>
      </c>
      <c r="R5" s="16">
        <f t="shared" si="10"/>
        <v>0</v>
      </c>
      <c r="S5" s="17">
        <f t="shared" si="11"/>
        <v>0</v>
      </c>
    </row>
    <row r="6" spans="1:19" ht="15.6" x14ac:dyDescent="0.3">
      <c r="A6" s="18"/>
      <c r="B6" s="63">
        <v>3</v>
      </c>
      <c r="C6" s="62" t="s">
        <v>107</v>
      </c>
      <c r="D6" s="63" t="s">
        <v>8</v>
      </c>
      <c r="E6" s="106">
        <v>12.5</v>
      </c>
      <c r="F6" s="14">
        <v>6</v>
      </c>
      <c r="G6" s="7"/>
      <c r="H6" s="15">
        <f t="shared" si="0"/>
        <v>0</v>
      </c>
      <c r="I6" s="16">
        <f t="shared" si="1"/>
        <v>6</v>
      </c>
      <c r="J6" s="16">
        <f t="shared" si="2"/>
        <v>0</v>
      </c>
      <c r="K6" s="16">
        <f t="shared" si="3"/>
        <v>0</v>
      </c>
      <c r="L6" s="16">
        <f t="shared" si="4"/>
        <v>0</v>
      </c>
      <c r="M6" s="16">
        <f t="shared" si="5"/>
        <v>0</v>
      </c>
      <c r="N6" s="16">
        <f t="shared" si="6"/>
        <v>0</v>
      </c>
      <c r="O6" s="16">
        <f t="shared" si="7"/>
        <v>0</v>
      </c>
      <c r="P6" s="16">
        <f t="shared" si="8"/>
        <v>0</v>
      </c>
      <c r="Q6" s="16">
        <f t="shared" si="9"/>
        <v>0</v>
      </c>
      <c r="R6" s="16">
        <f t="shared" si="10"/>
        <v>0</v>
      </c>
      <c r="S6" s="17">
        <f t="shared" si="11"/>
        <v>0</v>
      </c>
    </row>
    <row r="7" spans="1:19" ht="15.6" x14ac:dyDescent="0.3">
      <c r="A7" s="18"/>
      <c r="B7" s="63">
        <f>4</f>
        <v>4</v>
      </c>
      <c r="C7" s="62" t="s">
        <v>82</v>
      </c>
      <c r="D7" s="63" t="s">
        <v>14</v>
      </c>
      <c r="E7" s="106">
        <v>13.2</v>
      </c>
      <c r="F7" s="14">
        <v>5</v>
      </c>
      <c r="G7" s="7"/>
      <c r="H7" s="15">
        <f t="shared" si="0"/>
        <v>0</v>
      </c>
      <c r="I7" s="16">
        <f t="shared" si="1"/>
        <v>0</v>
      </c>
      <c r="J7" s="16">
        <f t="shared" si="2"/>
        <v>0</v>
      </c>
      <c r="K7" s="16">
        <f t="shared" si="3"/>
        <v>0</v>
      </c>
      <c r="L7" s="16">
        <f t="shared" si="4"/>
        <v>0</v>
      </c>
      <c r="M7" s="16">
        <f t="shared" si="5"/>
        <v>0</v>
      </c>
      <c r="N7" s="16">
        <f t="shared" si="6"/>
        <v>0</v>
      </c>
      <c r="O7" s="16">
        <f t="shared" si="7"/>
        <v>5</v>
      </c>
      <c r="P7" s="16">
        <f t="shared" si="8"/>
        <v>0</v>
      </c>
      <c r="Q7" s="16">
        <f t="shared" si="9"/>
        <v>0</v>
      </c>
      <c r="R7" s="16">
        <f t="shared" si="10"/>
        <v>0</v>
      </c>
      <c r="S7" s="17">
        <f t="shared" si="11"/>
        <v>0</v>
      </c>
    </row>
    <row r="8" spans="1:19" ht="15.6" x14ac:dyDescent="0.3">
      <c r="A8" s="18"/>
      <c r="B8" s="63">
        <v>5</v>
      </c>
      <c r="C8" s="62" t="s">
        <v>397</v>
      </c>
      <c r="D8" s="63" t="s">
        <v>11</v>
      </c>
      <c r="E8" s="106">
        <v>13.7</v>
      </c>
      <c r="F8" s="14">
        <v>4</v>
      </c>
      <c r="G8" s="7"/>
      <c r="H8" s="15">
        <f t="shared" si="0"/>
        <v>0</v>
      </c>
      <c r="I8" s="16">
        <f t="shared" si="1"/>
        <v>0</v>
      </c>
      <c r="J8" s="16">
        <f t="shared" si="2"/>
        <v>0</v>
      </c>
      <c r="K8" s="16">
        <f t="shared" si="3"/>
        <v>0</v>
      </c>
      <c r="L8" s="16">
        <f t="shared" si="4"/>
        <v>4</v>
      </c>
      <c r="M8" s="16">
        <f t="shared" si="5"/>
        <v>0</v>
      </c>
      <c r="N8" s="16">
        <f t="shared" si="6"/>
        <v>0</v>
      </c>
      <c r="O8" s="16">
        <f t="shared" si="7"/>
        <v>0</v>
      </c>
      <c r="P8" s="16">
        <f t="shared" si="8"/>
        <v>0</v>
      </c>
      <c r="Q8" s="16">
        <f t="shared" si="9"/>
        <v>0</v>
      </c>
      <c r="R8" s="16">
        <f t="shared" si="10"/>
        <v>0</v>
      </c>
      <c r="S8" s="17">
        <f t="shared" si="11"/>
        <v>0</v>
      </c>
    </row>
    <row r="9" spans="1:19" ht="16.2" thickBot="1" x14ac:dyDescent="0.35">
      <c r="A9" s="19"/>
      <c r="B9" s="82">
        <f>6</f>
        <v>6</v>
      </c>
      <c r="C9" s="81" t="s">
        <v>398</v>
      </c>
      <c r="D9" s="82" t="s">
        <v>11</v>
      </c>
      <c r="E9" s="107">
        <v>13.7</v>
      </c>
      <c r="F9" s="22">
        <v>3</v>
      </c>
      <c r="G9" s="140"/>
      <c r="H9" s="23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3</v>
      </c>
      <c r="M9" s="24">
        <f t="shared" si="5"/>
        <v>0</v>
      </c>
      <c r="N9" s="24">
        <f t="shared" si="6"/>
        <v>0</v>
      </c>
      <c r="O9" s="24">
        <f t="shared" si="7"/>
        <v>0</v>
      </c>
      <c r="P9" s="24">
        <f t="shared" si="8"/>
        <v>0</v>
      </c>
      <c r="Q9" s="24">
        <f t="shared" si="9"/>
        <v>0</v>
      </c>
      <c r="R9" s="24">
        <f t="shared" si="10"/>
        <v>0</v>
      </c>
      <c r="S9" s="25">
        <f t="shared" si="11"/>
        <v>0</v>
      </c>
    </row>
    <row r="10" spans="1:19" ht="15" thickBot="1" x14ac:dyDescent="0.35"/>
    <row r="11" spans="1:19" ht="15.6" x14ac:dyDescent="0.3">
      <c r="A11" s="3" t="s">
        <v>33</v>
      </c>
      <c r="B11" s="80" t="s">
        <v>19</v>
      </c>
      <c r="C11" s="79" t="s">
        <v>3</v>
      </c>
      <c r="D11" s="80" t="s">
        <v>4</v>
      </c>
      <c r="E11" s="80" t="s">
        <v>5</v>
      </c>
      <c r="F11" s="10" t="s">
        <v>6</v>
      </c>
      <c r="G11" s="7"/>
      <c r="H11" s="8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12</v>
      </c>
      <c r="N11" s="9" t="s">
        <v>13</v>
      </c>
      <c r="O11" s="9" t="s">
        <v>14</v>
      </c>
      <c r="P11" s="9" t="s">
        <v>15</v>
      </c>
      <c r="Q11" s="9" t="s">
        <v>16</v>
      </c>
      <c r="R11" s="9" t="s">
        <v>17</v>
      </c>
      <c r="S11" s="10" t="s">
        <v>18</v>
      </c>
    </row>
    <row r="12" spans="1:19" ht="15.6" x14ac:dyDescent="0.3">
      <c r="A12" s="11"/>
      <c r="B12" s="63">
        <v>1</v>
      </c>
      <c r="C12" s="62" t="s">
        <v>183</v>
      </c>
      <c r="D12" s="63" t="s">
        <v>14</v>
      </c>
      <c r="E12" s="106">
        <v>26.3</v>
      </c>
      <c r="F12" s="14">
        <v>6</v>
      </c>
      <c r="G12" s="7"/>
      <c r="H12" s="15">
        <f t="shared" ref="H12:H17" si="12">IF($D12="bi", $F12,)</f>
        <v>0</v>
      </c>
      <c r="I12" s="16">
        <f t="shared" ref="I12:I17" si="13">IF($D12="br", $F12,)</f>
        <v>0</v>
      </c>
      <c r="J12" s="16">
        <f t="shared" ref="J12:J17" si="14">IF($D12="ch", $F12,)</f>
        <v>0</v>
      </c>
      <c r="K12" s="16">
        <f t="shared" ref="K12:K17" si="15">IF($D12="ki", $F12,)</f>
        <v>0</v>
      </c>
      <c r="L12" s="16">
        <f t="shared" ref="L12:L17" si="16">IF($D12="ho", $F12,)</f>
        <v>0</v>
      </c>
      <c r="M12" s="16">
        <f t="shared" ref="M12:M17" si="17">IF($D12="il", $F12,)</f>
        <v>0</v>
      </c>
      <c r="N12" s="16">
        <f t="shared" ref="N12:N17" si="18">IF($D12="pk", $F12,)</f>
        <v>0</v>
      </c>
      <c r="O12" s="16">
        <f t="shared" ref="O12:O17" si="19">IF($D12="pi", $F12,)</f>
        <v>6</v>
      </c>
      <c r="P12" s="16">
        <f t="shared" ref="P12:P17" si="20">IF($D12="sh", $F12,)</f>
        <v>0</v>
      </c>
      <c r="Q12" s="16">
        <f t="shared" ref="Q12:Q17" si="21">IF($D12="sm", $F12,)</f>
        <v>0</v>
      </c>
      <c r="R12" s="16">
        <f t="shared" ref="R12:R17" si="22">IF($D12="to", $F12,)</f>
        <v>0</v>
      </c>
      <c r="S12" s="17">
        <f t="shared" ref="S12:S17" si="23">IF($D12="wb", $F12,)</f>
        <v>0</v>
      </c>
    </row>
    <row r="13" spans="1:19" ht="15.6" x14ac:dyDescent="0.3">
      <c r="A13" s="11"/>
      <c r="B13" s="63">
        <v>2</v>
      </c>
      <c r="C13" s="62" t="s">
        <v>87</v>
      </c>
      <c r="D13" s="63" t="s">
        <v>18</v>
      </c>
      <c r="E13" s="106">
        <v>26.6</v>
      </c>
      <c r="F13" s="14">
        <v>5</v>
      </c>
      <c r="G13" s="7"/>
      <c r="H13" s="15">
        <f t="shared" si="12"/>
        <v>0</v>
      </c>
      <c r="I13" s="16">
        <f t="shared" si="13"/>
        <v>0</v>
      </c>
      <c r="J13" s="16">
        <f t="shared" si="14"/>
        <v>0</v>
      </c>
      <c r="K13" s="16">
        <f t="shared" si="15"/>
        <v>0</v>
      </c>
      <c r="L13" s="16">
        <f t="shared" si="16"/>
        <v>0</v>
      </c>
      <c r="M13" s="16">
        <f t="shared" si="17"/>
        <v>0</v>
      </c>
      <c r="N13" s="16">
        <f t="shared" si="18"/>
        <v>0</v>
      </c>
      <c r="O13" s="16">
        <f t="shared" si="19"/>
        <v>0</v>
      </c>
      <c r="P13" s="16">
        <f t="shared" si="20"/>
        <v>0</v>
      </c>
      <c r="Q13" s="16">
        <f t="shared" si="21"/>
        <v>0</v>
      </c>
      <c r="R13" s="16">
        <f t="shared" si="22"/>
        <v>0</v>
      </c>
      <c r="S13" s="17">
        <f t="shared" si="23"/>
        <v>5</v>
      </c>
    </row>
    <row r="14" spans="1:19" ht="15.6" x14ac:dyDescent="0.3">
      <c r="A14" s="18"/>
      <c r="B14" s="63">
        <v>3</v>
      </c>
      <c r="C14" s="62" t="s">
        <v>184</v>
      </c>
      <c r="D14" s="63" t="s">
        <v>13</v>
      </c>
      <c r="E14" s="106">
        <v>26.6</v>
      </c>
      <c r="F14" s="14">
        <v>4</v>
      </c>
      <c r="G14" s="7"/>
      <c r="H14" s="15">
        <f t="shared" si="12"/>
        <v>0</v>
      </c>
      <c r="I14" s="16">
        <f t="shared" si="13"/>
        <v>0</v>
      </c>
      <c r="J14" s="16">
        <f t="shared" si="14"/>
        <v>0</v>
      </c>
      <c r="K14" s="16">
        <f t="shared" si="15"/>
        <v>0</v>
      </c>
      <c r="L14" s="16">
        <f t="shared" si="16"/>
        <v>0</v>
      </c>
      <c r="M14" s="16">
        <f t="shared" si="17"/>
        <v>0</v>
      </c>
      <c r="N14" s="16">
        <f t="shared" si="18"/>
        <v>4</v>
      </c>
      <c r="O14" s="16">
        <f t="shared" si="19"/>
        <v>0</v>
      </c>
      <c r="P14" s="16">
        <f t="shared" si="20"/>
        <v>0</v>
      </c>
      <c r="Q14" s="16">
        <f t="shared" si="21"/>
        <v>0</v>
      </c>
      <c r="R14" s="16">
        <f t="shared" si="22"/>
        <v>0</v>
      </c>
      <c r="S14" s="17">
        <f t="shared" si="23"/>
        <v>0</v>
      </c>
    </row>
    <row r="15" spans="1:19" ht="15.6" x14ac:dyDescent="0.3">
      <c r="A15" s="18"/>
      <c r="B15" s="63">
        <v>4</v>
      </c>
      <c r="C15" s="62"/>
      <c r="D15" s="63"/>
      <c r="E15" s="106"/>
      <c r="F15" s="14">
        <v>3</v>
      </c>
      <c r="G15" s="7"/>
      <c r="H15" s="15">
        <f t="shared" si="12"/>
        <v>0</v>
      </c>
      <c r="I15" s="16">
        <f t="shared" si="13"/>
        <v>0</v>
      </c>
      <c r="J15" s="16">
        <f t="shared" si="14"/>
        <v>0</v>
      </c>
      <c r="K15" s="16">
        <f t="shared" si="15"/>
        <v>0</v>
      </c>
      <c r="L15" s="16">
        <f t="shared" si="16"/>
        <v>0</v>
      </c>
      <c r="M15" s="16">
        <f t="shared" si="17"/>
        <v>0</v>
      </c>
      <c r="N15" s="16">
        <f t="shared" si="18"/>
        <v>0</v>
      </c>
      <c r="O15" s="16">
        <f t="shared" si="19"/>
        <v>0</v>
      </c>
      <c r="P15" s="16">
        <f t="shared" si="20"/>
        <v>0</v>
      </c>
      <c r="Q15" s="16">
        <f t="shared" si="21"/>
        <v>0</v>
      </c>
      <c r="R15" s="16">
        <f t="shared" si="22"/>
        <v>0</v>
      </c>
      <c r="S15" s="17">
        <f t="shared" si="23"/>
        <v>0</v>
      </c>
    </row>
    <row r="16" spans="1:19" ht="15.6" x14ac:dyDescent="0.3">
      <c r="A16" s="18"/>
      <c r="B16" s="63">
        <v>5</v>
      </c>
      <c r="C16" s="62"/>
      <c r="D16" s="63"/>
      <c r="E16" s="106"/>
      <c r="F16" s="14">
        <v>2</v>
      </c>
      <c r="G16" s="7"/>
      <c r="H16" s="15">
        <f t="shared" si="12"/>
        <v>0</v>
      </c>
      <c r="I16" s="16">
        <f t="shared" si="13"/>
        <v>0</v>
      </c>
      <c r="J16" s="16">
        <f t="shared" si="14"/>
        <v>0</v>
      </c>
      <c r="K16" s="16">
        <f t="shared" si="15"/>
        <v>0</v>
      </c>
      <c r="L16" s="16">
        <f t="shared" si="16"/>
        <v>0</v>
      </c>
      <c r="M16" s="16">
        <f t="shared" si="17"/>
        <v>0</v>
      </c>
      <c r="N16" s="16">
        <f t="shared" si="18"/>
        <v>0</v>
      </c>
      <c r="O16" s="16">
        <f t="shared" si="19"/>
        <v>0</v>
      </c>
      <c r="P16" s="16">
        <f t="shared" si="20"/>
        <v>0</v>
      </c>
      <c r="Q16" s="16">
        <f t="shared" si="21"/>
        <v>0</v>
      </c>
      <c r="R16" s="16">
        <f t="shared" si="22"/>
        <v>0</v>
      </c>
      <c r="S16" s="17">
        <f t="shared" si="23"/>
        <v>0</v>
      </c>
    </row>
    <row r="17" spans="1:19" ht="16.2" thickBot="1" x14ac:dyDescent="0.35">
      <c r="A17" s="19"/>
      <c r="B17" s="82">
        <v>6</v>
      </c>
      <c r="C17" s="81"/>
      <c r="D17" s="82"/>
      <c r="E17" s="107"/>
      <c r="F17" s="22">
        <v>1</v>
      </c>
      <c r="G17" s="7"/>
      <c r="H17" s="15">
        <f t="shared" si="12"/>
        <v>0</v>
      </c>
      <c r="I17" s="16">
        <f t="shared" si="13"/>
        <v>0</v>
      </c>
      <c r="J17" s="16">
        <f t="shared" si="14"/>
        <v>0</v>
      </c>
      <c r="K17" s="16">
        <f t="shared" si="15"/>
        <v>0</v>
      </c>
      <c r="L17" s="16">
        <f t="shared" si="16"/>
        <v>0</v>
      </c>
      <c r="M17" s="16">
        <f t="shared" si="17"/>
        <v>0</v>
      </c>
      <c r="N17" s="16">
        <f t="shared" si="18"/>
        <v>0</v>
      </c>
      <c r="O17" s="16">
        <f t="shared" si="19"/>
        <v>0</v>
      </c>
      <c r="P17" s="16">
        <f t="shared" si="20"/>
        <v>0</v>
      </c>
      <c r="Q17" s="16">
        <f t="shared" si="21"/>
        <v>0</v>
      </c>
      <c r="R17" s="16">
        <f t="shared" si="22"/>
        <v>0</v>
      </c>
      <c r="S17" s="17">
        <f t="shared" si="23"/>
        <v>0</v>
      </c>
    </row>
    <row r="18" spans="1:19" ht="15" thickBot="1" x14ac:dyDescent="0.35"/>
    <row r="19" spans="1:19" ht="15.6" x14ac:dyDescent="0.3">
      <c r="A19" s="3" t="s">
        <v>33</v>
      </c>
      <c r="B19" s="80" t="s">
        <v>39</v>
      </c>
      <c r="C19" s="79" t="s">
        <v>3</v>
      </c>
      <c r="D19" s="80" t="s">
        <v>4</v>
      </c>
      <c r="E19" s="80" t="s">
        <v>5</v>
      </c>
      <c r="F19" s="10"/>
      <c r="G19" s="7"/>
      <c r="H19" s="8" t="s">
        <v>7</v>
      </c>
      <c r="I19" s="9" t="s">
        <v>8</v>
      </c>
      <c r="J19" s="9" t="s">
        <v>9</v>
      </c>
      <c r="K19" s="9" t="s">
        <v>10</v>
      </c>
      <c r="L19" s="9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17</v>
      </c>
      <c r="S19" s="10" t="s">
        <v>18</v>
      </c>
    </row>
    <row r="20" spans="1:19" ht="15.6" x14ac:dyDescent="0.3">
      <c r="A20" s="11"/>
      <c r="B20" s="63">
        <v>1</v>
      </c>
      <c r="C20" s="62" t="s">
        <v>499</v>
      </c>
      <c r="D20" s="63" t="s">
        <v>13</v>
      </c>
      <c r="E20" s="106">
        <v>57</v>
      </c>
      <c r="F20" s="14">
        <v>8</v>
      </c>
      <c r="G20" s="7"/>
      <c r="H20" s="15">
        <f t="shared" ref="H20:H27" si="24">IF($D20="bi", $F20,)</f>
        <v>0</v>
      </c>
      <c r="I20" s="16">
        <f t="shared" ref="I20:I27" si="25">IF($D20="br", $F20,)</f>
        <v>0</v>
      </c>
      <c r="J20" s="16">
        <f t="shared" ref="J20:J27" si="26">IF($D20="ch", $F20,)</f>
        <v>0</v>
      </c>
      <c r="K20" s="16">
        <f t="shared" ref="K20:K27" si="27">IF($D20="ki", $F20,)</f>
        <v>0</v>
      </c>
      <c r="L20" s="16">
        <f t="shared" ref="L20:L27" si="28">IF($D20="ho", $F20,)</f>
        <v>0</v>
      </c>
      <c r="M20" s="16">
        <f t="shared" ref="M20:M27" si="29">IF($D20="il", $F20,)</f>
        <v>0</v>
      </c>
      <c r="N20" s="16">
        <f t="shared" ref="N20:N27" si="30">IF($D20="pk", $F20,)</f>
        <v>8</v>
      </c>
      <c r="O20" s="16">
        <f t="shared" ref="O20:O27" si="31">IF($D20="pi", $F20,)</f>
        <v>0</v>
      </c>
      <c r="P20" s="16">
        <f t="shared" ref="P20:P27" si="32">IF($D20="sh", $F20,)</f>
        <v>0</v>
      </c>
      <c r="Q20" s="16">
        <f t="shared" ref="Q20:Q27" si="33">IF($D20="sm", $F20,)</f>
        <v>0</v>
      </c>
      <c r="R20" s="16">
        <f t="shared" ref="R20:R27" si="34">IF($D20="to", $F20,)</f>
        <v>0</v>
      </c>
      <c r="S20" s="17">
        <f t="shared" ref="S20:S27" si="35">IF($D20="wb", $F20,)</f>
        <v>0</v>
      </c>
    </row>
    <row r="21" spans="1:19" ht="15.6" x14ac:dyDescent="0.3">
      <c r="A21" s="11"/>
      <c r="B21" s="63">
        <v>2</v>
      </c>
      <c r="C21" s="62" t="s">
        <v>90</v>
      </c>
      <c r="D21" s="63" t="s">
        <v>8</v>
      </c>
      <c r="E21" s="106">
        <v>57.3</v>
      </c>
      <c r="F21" s="14">
        <v>7</v>
      </c>
      <c r="G21" s="7"/>
      <c r="H21" s="15">
        <f t="shared" si="24"/>
        <v>0</v>
      </c>
      <c r="I21" s="16">
        <f t="shared" si="25"/>
        <v>7</v>
      </c>
      <c r="J21" s="16">
        <f t="shared" si="26"/>
        <v>0</v>
      </c>
      <c r="K21" s="16">
        <f t="shared" si="27"/>
        <v>0</v>
      </c>
      <c r="L21" s="16">
        <f t="shared" si="28"/>
        <v>0</v>
      </c>
      <c r="M21" s="16">
        <f t="shared" si="29"/>
        <v>0</v>
      </c>
      <c r="N21" s="16">
        <f t="shared" si="30"/>
        <v>0</v>
      </c>
      <c r="O21" s="16">
        <f t="shared" si="31"/>
        <v>0</v>
      </c>
      <c r="P21" s="16">
        <f t="shared" si="32"/>
        <v>0</v>
      </c>
      <c r="Q21" s="16">
        <f t="shared" si="33"/>
        <v>0</v>
      </c>
      <c r="R21" s="16">
        <f t="shared" si="34"/>
        <v>0</v>
      </c>
      <c r="S21" s="17">
        <f t="shared" si="35"/>
        <v>0</v>
      </c>
    </row>
    <row r="22" spans="1:19" ht="15.6" x14ac:dyDescent="0.3">
      <c r="A22" s="18"/>
      <c r="B22" s="63">
        <v>3</v>
      </c>
      <c r="C22" s="62" t="s">
        <v>185</v>
      </c>
      <c r="D22" s="63" t="s">
        <v>14</v>
      </c>
      <c r="E22" s="106">
        <v>57.8</v>
      </c>
      <c r="F22" s="14">
        <v>6</v>
      </c>
      <c r="G22" s="7"/>
      <c r="H22" s="15">
        <f t="shared" si="24"/>
        <v>0</v>
      </c>
      <c r="I22" s="16">
        <f t="shared" si="25"/>
        <v>0</v>
      </c>
      <c r="J22" s="16">
        <f t="shared" si="26"/>
        <v>0</v>
      </c>
      <c r="K22" s="16">
        <f t="shared" si="27"/>
        <v>0</v>
      </c>
      <c r="L22" s="16">
        <f t="shared" si="28"/>
        <v>0</v>
      </c>
      <c r="M22" s="16">
        <f t="shared" si="29"/>
        <v>0</v>
      </c>
      <c r="N22" s="16">
        <f t="shared" si="30"/>
        <v>0</v>
      </c>
      <c r="O22" s="16">
        <f t="shared" si="31"/>
        <v>6</v>
      </c>
      <c r="P22" s="16">
        <f t="shared" si="32"/>
        <v>0</v>
      </c>
      <c r="Q22" s="16">
        <f t="shared" si="33"/>
        <v>0</v>
      </c>
      <c r="R22" s="16">
        <f t="shared" si="34"/>
        <v>0</v>
      </c>
      <c r="S22" s="17">
        <f t="shared" si="35"/>
        <v>0</v>
      </c>
    </row>
    <row r="23" spans="1:19" ht="15.6" x14ac:dyDescent="0.3">
      <c r="A23" s="18"/>
      <c r="B23" s="63">
        <v>4</v>
      </c>
      <c r="C23" s="62" t="s">
        <v>104</v>
      </c>
      <c r="D23" s="63" t="s">
        <v>8</v>
      </c>
      <c r="E23" s="106">
        <v>60.9</v>
      </c>
      <c r="F23" s="14">
        <v>5</v>
      </c>
      <c r="G23" s="7"/>
      <c r="H23" s="15">
        <f t="shared" si="24"/>
        <v>0</v>
      </c>
      <c r="I23" s="16">
        <f t="shared" si="25"/>
        <v>5</v>
      </c>
      <c r="J23" s="16">
        <f t="shared" si="26"/>
        <v>0</v>
      </c>
      <c r="K23" s="16">
        <f t="shared" si="27"/>
        <v>0</v>
      </c>
      <c r="L23" s="16">
        <f t="shared" si="28"/>
        <v>0</v>
      </c>
      <c r="M23" s="16">
        <f t="shared" si="29"/>
        <v>0</v>
      </c>
      <c r="N23" s="16">
        <f t="shared" si="30"/>
        <v>0</v>
      </c>
      <c r="O23" s="16">
        <f t="shared" si="31"/>
        <v>0</v>
      </c>
      <c r="P23" s="16">
        <f t="shared" si="32"/>
        <v>0</v>
      </c>
      <c r="Q23" s="16">
        <f t="shared" si="33"/>
        <v>0</v>
      </c>
      <c r="R23" s="16">
        <f t="shared" si="34"/>
        <v>0</v>
      </c>
      <c r="S23" s="17">
        <f t="shared" si="35"/>
        <v>0</v>
      </c>
    </row>
    <row r="24" spans="1:19" ht="15.6" x14ac:dyDescent="0.3">
      <c r="A24" s="18"/>
      <c r="B24" s="63">
        <v>5</v>
      </c>
      <c r="C24" s="62" t="s">
        <v>186</v>
      </c>
      <c r="D24" s="63" t="s">
        <v>17</v>
      </c>
      <c r="E24" s="106">
        <v>63.3</v>
      </c>
      <c r="F24" s="14">
        <v>4</v>
      </c>
      <c r="G24" s="7"/>
      <c r="H24" s="15">
        <f t="shared" si="24"/>
        <v>0</v>
      </c>
      <c r="I24" s="16">
        <f t="shared" si="25"/>
        <v>0</v>
      </c>
      <c r="J24" s="16">
        <f t="shared" si="26"/>
        <v>0</v>
      </c>
      <c r="K24" s="16">
        <f t="shared" si="27"/>
        <v>0</v>
      </c>
      <c r="L24" s="16">
        <f t="shared" si="28"/>
        <v>0</v>
      </c>
      <c r="M24" s="16">
        <f t="shared" si="29"/>
        <v>0</v>
      </c>
      <c r="N24" s="16">
        <f t="shared" si="30"/>
        <v>0</v>
      </c>
      <c r="O24" s="16">
        <f t="shared" si="31"/>
        <v>0</v>
      </c>
      <c r="P24" s="16">
        <f t="shared" si="32"/>
        <v>0</v>
      </c>
      <c r="Q24" s="16">
        <f t="shared" si="33"/>
        <v>0</v>
      </c>
      <c r="R24" s="16">
        <f t="shared" si="34"/>
        <v>4</v>
      </c>
      <c r="S24" s="17">
        <f t="shared" si="35"/>
        <v>0</v>
      </c>
    </row>
    <row r="25" spans="1:19" ht="15.6" x14ac:dyDescent="0.3">
      <c r="A25" s="18"/>
      <c r="B25" s="63">
        <v>6</v>
      </c>
      <c r="C25" s="62" t="s">
        <v>187</v>
      </c>
      <c r="D25" s="63" t="s">
        <v>14</v>
      </c>
      <c r="E25" s="106">
        <v>64.400000000000006</v>
      </c>
      <c r="F25" s="14">
        <v>3</v>
      </c>
      <c r="G25" s="7"/>
      <c r="H25" s="15">
        <f t="shared" si="24"/>
        <v>0</v>
      </c>
      <c r="I25" s="16">
        <f t="shared" si="25"/>
        <v>0</v>
      </c>
      <c r="J25" s="16">
        <f t="shared" si="26"/>
        <v>0</v>
      </c>
      <c r="K25" s="16">
        <f t="shared" si="27"/>
        <v>0</v>
      </c>
      <c r="L25" s="16">
        <f t="shared" si="28"/>
        <v>0</v>
      </c>
      <c r="M25" s="16">
        <f t="shared" si="29"/>
        <v>0</v>
      </c>
      <c r="N25" s="16">
        <f t="shared" si="30"/>
        <v>0</v>
      </c>
      <c r="O25" s="16">
        <f t="shared" si="31"/>
        <v>3</v>
      </c>
      <c r="P25" s="16">
        <f t="shared" si="32"/>
        <v>0</v>
      </c>
      <c r="Q25" s="16">
        <f t="shared" si="33"/>
        <v>0</v>
      </c>
      <c r="R25" s="16">
        <f t="shared" si="34"/>
        <v>0</v>
      </c>
      <c r="S25" s="17">
        <f t="shared" si="35"/>
        <v>0</v>
      </c>
    </row>
    <row r="26" spans="1:19" ht="15.6" x14ac:dyDescent="0.3">
      <c r="A26" s="18"/>
      <c r="B26" s="63">
        <v>7</v>
      </c>
      <c r="C26" s="62" t="s">
        <v>100</v>
      </c>
      <c r="D26" s="63" t="s">
        <v>12</v>
      </c>
      <c r="E26" s="106">
        <v>64.7</v>
      </c>
      <c r="F26" s="14">
        <v>2</v>
      </c>
      <c r="G26" s="7"/>
      <c r="H26" s="15">
        <f t="shared" si="24"/>
        <v>0</v>
      </c>
      <c r="I26" s="16">
        <f t="shared" si="25"/>
        <v>0</v>
      </c>
      <c r="J26" s="16">
        <f t="shared" si="26"/>
        <v>0</v>
      </c>
      <c r="K26" s="16">
        <f t="shared" si="27"/>
        <v>0</v>
      </c>
      <c r="L26" s="16">
        <f t="shared" si="28"/>
        <v>0</v>
      </c>
      <c r="M26" s="16">
        <f t="shared" si="29"/>
        <v>2</v>
      </c>
      <c r="N26" s="16">
        <f t="shared" si="30"/>
        <v>0</v>
      </c>
      <c r="O26" s="16">
        <f t="shared" si="31"/>
        <v>0</v>
      </c>
      <c r="P26" s="16">
        <f t="shared" si="32"/>
        <v>0</v>
      </c>
      <c r="Q26" s="16">
        <f t="shared" si="33"/>
        <v>0</v>
      </c>
      <c r="R26" s="16">
        <f t="shared" si="34"/>
        <v>0</v>
      </c>
      <c r="S26" s="17">
        <f t="shared" si="35"/>
        <v>0</v>
      </c>
    </row>
    <row r="27" spans="1:19" ht="16.2" thickBot="1" x14ac:dyDescent="0.35">
      <c r="A27" s="19"/>
      <c r="B27" s="82">
        <v>8</v>
      </c>
      <c r="C27" s="81" t="s">
        <v>188</v>
      </c>
      <c r="D27" s="82" t="s">
        <v>18</v>
      </c>
      <c r="E27" s="107">
        <v>65.400000000000006</v>
      </c>
      <c r="F27" s="22">
        <v>1</v>
      </c>
      <c r="G27" s="7"/>
      <c r="H27" s="15">
        <f t="shared" si="24"/>
        <v>0</v>
      </c>
      <c r="I27" s="16">
        <f t="shared" si="25"/>
        <v>0</v>
      </c>
      <c r="J27" s="16">
        <f t="shared" si="26"/>
        <v>0</v>
      </c>
      <c r="K27" s="16">
        <f t="shared" si="27"/>
        <v>0</v>
      </c>
      <c r="L27" s="16">
        <f t="shared" si="28"/>
        <v>0</v>
      </c>
      <c r="M27" s="16">
        <f t="shared" si="29"/>
        <v>0</v>
      </c>
      <c r="N27" s="16">
        <f t="shared" si="30"/>
        <v>0</v>
      </c>
      <c r="O27" s="16">
        <f t="shared" si="31"/>
        <v>0</v>
      </c>
      <c r="P27" s="16">
        <f t="shared" si="32"/>
        <v>0</v>
      </c>
      <c r="Q27" s="16">
        <f t="shared" si="33"/>
        <v>0</v>
      </c>
      <c r="R27" s="16">
        <f t="shared" si="34"/>
        <v>0</v>
      </c>
      <c r="S27" s="17">
        <f t="shared" si="35"/>
        <v>1</v>
      </c>
    </row>
    <row r="28" spans="1:19" ht="16.2" thickBot="1" x14ac:dyDescent="0.35">
      <c r="D28" s="77"/>
      <c r="F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5.6" x14ac:dyDescent="0.3">
      <c r="A29" s="3" t="s">
        <v>33</v>
      </c>
      <c r="B29" s="80" t="s">
        <v>20</v>
      </c>
      <c r="C29" s="79" t="s">
        <v>3</v>
      </c>
      <c r="D29" s="80" t="s">
        <v>4</v>
      </c>
      <c r="E29" s="80" t="s">
        <v>5</v>
      </c>
      <c r="F29" s="10" t="s">
        <v>6</v>
      </c>
      <c r="G29" s="7"/>
      <c r="H29" s="8" t="s">
        <v>7</v>
      </c>
      <c r="I29" s="9" t="s">
        <v>8</v>
      </c>
      <c r="J29" s="9" t="s">
        <v>9</v>
      </c>
      <c r="K29" s="9" t="s">
        <v>10</v>
      </c>
      <c r="L29" s="9" t="s">
        <v>11</v>
      </c>
      <c r="M29" s="9" t="s">
        <v>12</v>
      </c>
      <c r="N29" s="9" t="s">
        <v>13</v>
      </c>
      <c r="O29" s="9" t="s">
        <v>14</v>
      </c>
      <c r="P29" s="9" t="s">
        <v>15</v>
      </c>
      <c r="Q29" s="9" t="s">
        <v>16</v>
      </c>
      <c r="R29" s="9" t="s">
        <v>17</v>
      </c>
      <c r="S29" s="10" t="s">
        <v>18</v>
      </c>
    </row>
    <row r="30" spans="1:19" ht="15.6" x14ac:dyDescent="0.3">
      <c r="A30" s="11"/>
      <c r="B30" s="63">
        <v>1</v>
      </c>
      <c r="C30" s="62" t="s">
        <v>90</v>
      </c>
      <c r="D30" s="63" t="s">
        <v>8</v>
      </c>
      <c r="E30" s="106" t="s">
        <v>189</v>
      </c>
      <c r="F30" s="14">
        <v>8</v>
      </c>
      <c r="G30" s="7"/>
      <c r="H30" s="15">
        <f t="shared" ref="H30:H37" si="36">IF($D30="bi", $F30,)</f>
        <v>0</v>
      </c>
      <c r="I30" s="16">
        <f t="shared" ref="I30:I37" si="37">IF($D30="br", $F30,)</f>
        <v>8</v>
      </c>
      <c r="J30" s="16">
        <f t="shared" ref="J30:J37" si="38">IF($D30="ch", $F30,)</f>
        <v>0</v>
      </c>
      <c r="K30" s="16">
        <f t="shared" ref="K30:K37" si="39">IF($D30="ki", $F30,)</f>
        <v>0</v>
      </c>
      <c r="L30" s="16">
        <f t="shared" ref="L30:L37" si="40">IF($D30="ho", $F30,)</f>
        <v>0</v>
      </c>
      <c r="M30" s="16">
        <f t="shared" ref="M30:M37" si="41">IF($D30="il", $F30,)</f>
        <v>0</v>
      </c>
      <c r="N30" s="16">
        <f t="shared" ref="N30:N37" si="42">IF($D30="pk", $F30,)</f>
        <v>0</v>
      </c>
      <c r="O30" s="16">
        <f t="shared" ref="O30:O37" si="43">IF($D30="pi", $F30,)</f>
        <v>0</v>
      </c>
      <c r="P30" s="16">
        <f t="shared" ref="P30:P37" si="44">IF($D30="sh", $F30,)</f>
        <v>0</v>
      </c>
      <c r="Q30" s="16">
        <f t="shared" ref="Q30:Q37" si="45">IF($D30="sm", $F30,)</f>
        <v>0</v>
      </c>
      <c r="R30" s="16">
        <f t="shared" ref="R30:R37" si="46">IF($D30="to", $F30,)</f>
        <v>0</v>
      </c>
      <c r="S30" s="17">
        <f t="shared" ref="S30:S37" si="47">IF($D30="wb", $F30,)</f>
        <v>0</v>
      </c>
    </row>
    <row r="31" spans="1:19" ht="15.6" x14ac:dyDescent="0.3">
      <c r="A31" s="11"/>
      <c r="B31" s="63">
        <v>2</v>
      </c>
      <c r="C31" s="62" t="s">
        <v>75</v>
      </c>
      <c r="D31" s="63" t="s">
        <v>14</v>
      </c>
      <c r="E31" s="106" t="s">
        <v>190</v>
      </c>
      <c r="F31" s="14">
        <v>7</v>
      </c>
      <c r="G31" s="7"/>
      <c r="H31" s="15">
        <f t="shared" si="36"/>
        <v>0</v>
      </c>
      <c r="I31" s="16">
        <f t="shared" si="37"/>
        <v>0</v>
      </c>
      <c r="J31" s="16">
        <f t="shared" si="38"/>
        <v>0</v>
      </c>
      <c r="K31" s="16">
        <f t="shared" si="39"/>
        <v>0</v>
      </c>
      <c r="L31" s="16">
        <f t="shared" si="40"/>
        <v>0</v>
      </c>
      <c r="M31" s="16">
        <f t="shared" si="41"/>
        <v>0</v>
      </c>
      <c r="N31" s="16">
        <f t="shared" si="42"/>
        <v>0</v>
      </c>
      <c r="O31" s="16">
        <f t="shared" si="43"/>
        <v>7</v>
      </c>
      <c r="P31" s="16">
        <f t="shared" si="44"/>
        <v>0</v>
      </c>
      <c r="Q31" s="16">
        <f t="shared" si="45"/>
        <v>0</v>
      </c>
      <c r="R31" s="16">
        <f t="shared" si="46"/>
        <v>0</v>
      </c>
      <c r="S31" s="17">
        <f t="shared" si="47"/>
        <v>0</v>
      </c>
    </row>
    <row r="32" spans="1:19" ht="15.6" x14ac:dyDescent="0.3">
      <c r="A32" s="18"/>
      <c r="B32" s="63">
        <v>3</v>
      </c>
      <c r="C32" s="62" t="s">
        <v>64</v>
      </c>
      <c r="D32" s="63" t="s">
        <v>18</v>
      </c>
      <c r="E32" s="106" t="s">
        <v>191</v>
      </c>
      <c r="F32" s="14">
        <v>6</v>
      </c>
      <c r="G32" s="7"/>
      <c r="H32" s="15">
        <f t="shared" si="36"/>
        <v>0</v>
      </c>
      <c r="I32" s="16">
        <f t="shared" si="37"/>
        <v>0</v>
      </c>
      <c r="J32" s="16">
        <f t="shared" si="38"/>
        <v>0</v>
      </c>
      <c r="K32" s="16">
        <f t="shared" si="39"/>
        <v>0</v>
      </c>
      <c r="L32" s="16">
        <f t="shared" si="40"/>
        <v>0</v>
      </c>
      <c r="M32" s="16">
        <f t="shared" si="41"/>
        <v>0</v>
      </c>
      <c r="N32" s="16">
        <f t="shared" si="42"/>
        <v>0</v>
      </c>
      <c r="O32" s="16">
        <f t="shared" si="43"/>
        <v>0</v>
      </c>
      <c r="P32" s="16">
        <f t="shared" si="44"/>
        <v>0</v>
      </c>
      <c r="Q32" s="16">
        <f t="shared" si="45"/>
        <v>0</v>
      </c>
      <c r="R32" s="16">
        <f t="shared" si="46"/>
        <v>0</v>
      </c>
      <c r="S32" s="17">
        <f t="shared" si="47"/>
        <v>6</v>
      </c>
    </row>
    <row r="33" spans="1:19" ht="15.6" x14ac:dyDescent="0.3">
      <c r="A33" s="18"/>
      <c r="B33" s="63">
        <v>4</v>
      </c>
      <c r="C33" s="62" t="s">
        <v>101</v>
      </c>
      <c r="D33" s="63" t="s">
        <v>13</v>
      </c>
      <c r="E33" s="106" t="s">
        <v>192</v>
      </c>
      <c r="F33" s="14">
        <v>5</v>
      </c>
      <c r="G33" s="7"/>
      <c r="H33" s="15">
        <f t="shared" si="36"/>
        <v>0</v>
      </c>
      <c r="I33" s="16">
        <f t="shared" si="37"/>
        <v>0</v>
      </c>
      <c r="J33" s="16">
        <f t="shared" si="38"/>
        <v>0</v>
      </c>
      <c r="K33" s="16">
        <f t="shared" si="39"/>
        <v>0</v>
      </c>
      <c r="L33" s="16">
        <f t="shared" si="40"/>
        <v>0</v>
      </c>
      <c r="M33" s="16">
        <f t="shared" si="41"/>
        <v>0</v>
      </c>
      <c r="N33" s="16">
        <f t="shared" si="42"/>
        <v>5</v>
      </c>
      <c r="O33" s="16">
        <f t="shared" si="43"/>
        <v>0</v>
      </c>
      <c r="P33" s="16">
        <f t="shared" si="44"/>
        <v>0</v>
      </c>
      <c r="Q33" s="16">
        <f t="shared" si="45"/>
        <v>0</v>
      </c>
      <c r="R33" s="16">
        <f t="shared" si="46"/>
        <v>0</v>
      </c>
      <c r="S33" s="17">
        <f t="shared" si="47"/>
        <v>0</v>
      </c>
    </row>
    <row r="34" spans="1:19" ht="15.6" x14ac:dyDescent="0.3">
      <c r="A34" s="18"/>
      <c r="B34" s="63">
        <v>5</v>
      </c>
      <c r="C34" s="62" t="s">
        <v>193</v>
      </c>
      <c r="D34" s="63" t="s">
        <v>15</v>
      </c>
      <c r="E34" s="106" t="s">
        <v>194</v>
      </c>
      <c r="F34" s="14">
        <v>4</v>
      </c>
      <c r="G34" s="7"/>
      <c r="H34" s="15">
        <f t="shared" si="36"/>
        <v>0</v>
      </c>
      <c r="I34" s="16">
        <f t="shared" si="37"/>
        <v>0</v>
      </c>
      <c r="J34" s="16">
        <f t="shared" si="38"/>
        <v>0</v>
      </c>
      <c r="K34" s="16">
        <f t="shared" si="39"/>
        <v>0</v>
      </c>
      <c r="L34" s="16">
        <f t="shared" si="40"/>
        <v>0</v>
      </c>
      <c r="M34" s="16">
        <f t="shared" si="41"/>
        <v>0</v>
      </c>
      <c r="N34" s="16">
        <f t="shared" si="42"/>
        <v>0</v>
      </c>
      <c r="O34" s="16">
        <f t="shared" si="43"/>
        <v>0</v>
      </c>
      <c r="P34" s="16">
        <f t="shared" si="44"/>
        <v>4</v>
      </c>
      <c r="Q34" s="16">
        <f t="shared" si="45"/>
        <v>0</v>
      </c>
      <c r="R34" s="16">
        <f t="shared" si="46"/>
        <v>0</v>
      </c>
      <c r="S34" s="17">
        <f t="shared" si="47"/>
        <v>0</v>
      </c>
    </row>
    <row r="35" spans="1:19" ht="15.6" x14ac:dyDescent="0.3">
      <c r="A35" s="18"/>
      <c r="B35" s="63">
        <v>6</v>
      </c>
      <c r="C35" s="62" t="s">
        <v>195</v>
      </c>
      <c r="D35" s="63" t="s">
        <v>8</v>
      </c>
      <c r="E35" s="106" t="s">
        <v>196</v>
      </c>
      <c r="F35" s="14">
        <v>3</v>
      </c>
      <c r="G35" s="7"/>
      <c r="H35" s="15">
        <f t="shared" si="36"/>
        <v>0</v>
      </c>
      <c r="I35" s="16">
        <f t="shared" si="37"/>
        <v>3</v>
      </c>
      <c r="J35" s="16">
        <f t="shared" si="38"/>
        <v>0</v>
      </c>
      <c r="K35" s="16">
        <f t="shared" si="39"/>
        <v>0</v>
      </c>
      <c r="L35" s="16">
        <f t="shared" si="40"/>
        <v>0</v>
      </c>
      <c r="M35" s="16">
        <f t="shared" si="41"/>
        <v>0</v>
      </c>
      <c r="N35" s="16">
        <f t="shared" si="42"/>
        <v>0</v>
      </c>
      <c r="O35" s="16">
        <f t="shared" si="43"/>
        <v>0</v>
      </c>
      <c r="P35" s="16">
        <f t="shared" si="44"/>
        <v>0</v>
      </c>
      <c r="Q35" s="16">
        <f t="shared" si="45"/>
        <v>0</v>
      </c>
      <c r="R35" s="16">
        <f t="shared" si="46"/>
        <v>0</v>
      </c>
      <c r="S35" s="17">
        <f t="shared" si="47"/>
        <v>0</v>
      </c>
    </row>
    <row r="36" spans="1:19" ht="15.6" x14ac:dyDescent="0.3">
      <c r="A36" s="18"/>
      <c r="B36" s="63">
        <v>7</v>
      </c>
      <c r="C36" s="62" t="s">
        <v>197</v>
      </c>
      <c r="D36" s="63" t="s">
        <v>11</v>
      </c>
      <c r="E36" s="106" t="s">
        <v>198</v>
      </c>
      <c r="F36" s="14">
        <v>2</v>
      </c>
      <c r="G36" s="7"/>
      <c r="H36" s="15">
        <f t="shared" si="36"/>
        <v>0</v>
      </c>
      <c r="I36" s="16">
        <f t="shared" si="37"/>
        <v>0</v>
      </c>
      <c r="J36" s="16">
        <f t="shared" si="38"/>
        <v>0</v>
      </c>
      <c r="K36" s="16">
        <f t="shared" si="39"/>
        <v>0</v>
      </c>
      <c r="L36" s="16">
        <f t="shared" si="40"/>
        <v>2</v>
      </c>
      <c r="M36" s="16">
        <f t="shared" si="41"/>
        <v>0</v>
      </c>
      <c r="N36" s="16">
        <f t="shared" si="42"/>
        <v>0</v>
      </c>
      <c r="O36" s="16">
        <f t="shared" si="43"/>
        <v>0</v>
      </c>
      <c r="P36" s="16">
        <f t="shared" si="44"/>
        <v>0</v>
      </c>
      <c r="Q36" s="16">
        <f t="shared" si="45"/>
        <v>0</v>
      </c>
      <c r="R36" s="16">
        <f t="shared" si="46"/>
        <v>0</v>
      </c>
      <c r="S36" s="17">
        <f t="shared" si="47"/>
        <v>0</v>
      </c>
    </row>
    <row r="37" spans="1:19" ht="16.2" thickBot="1" x14ac:dyDescent="0.35">
      <c r="A37" s="19"/>
      <c r="B37" s="82">
        <v>8</v>
      </c>
      <c r="C37" s="81" t="s">
        <v>199</v>
      </c>
      <c r="D37" s="82" t="s">
        <v>12</v>
      </c>
      <c r="E37" s="107" t="s">
        <v>200</v>
      </c>
      <c r="F37" s="22">
        <v>1</v>
      </c>
      <c r="G37" s="7"/>
      <c r="H37" s="23">
        <f t="shared" si="36"/>
        <v>0</v>
      </c>
      <c r="I37" s="24">
        <f t="shared" si="37"/>
        <v>0</v>
      </c>
      <c r="J37" s="24">
        <f t="shared" si="38"/>
        <v>0</v>
      </c>
      <c r="K37" s="24">
        <f t="shared" si="39"/>
        <v>0</v>
      </c>
      <c r="L37" s="24">
        <f t="shared" si="40"/>
        <v>0</v>
      </c>
      <c r="M37" s="24">
        <f t="shared" si="41"/>
        <v>1</v>
      </c>
      <c r="N37" s="24">
        <f t="shared" si="42"/>
        <v>0</v>
      </c>
      <c r="O37" s="24">
        <f t="shared" si="43"/>
        <v>0</v>
      </c>
      <c r="P37" s="24">
        <f t="shared" si="44"/>
        <v>0</v>
      </c>
      <c r="Q37" s="24">
        <f t="shared" si="45"/>
        <v>0</v>
      </c>
      <c r="R37" s="24">
        <f t="shared" si="46"/>
        <v>0</v>
      </c>
      <c r="S37" s="25">
        <f t="shared" si="47"/>
        <v>0</v>
      </c>
    </row>
    <row r="38" spans="1:19" ht="15" thickBot="1" x14ac:dyDescent="0.35"/>
    <row r="39" spans="1:19" ht="15.6" x14ac:dyDescent="0.3">
      <c r="A39" s="3" t="s">
        <v>33</v>
      </c>
      <c r="B39" s="80" t="s">
        <v>21</v>
      </c>
      <c r="C39" s="79" t="s">
        <v>3</v>
      </c>
      <c r="D39" s="80" t="s">
        <v>4</v>
      </c>
      <c r="E39" s="80" t="s">
        <v>5</v>
      </c>
      <c r="F39" s="10" t="s">
        <v>6</v>
      </c>
      <c r="G39" s="7"/>
      <c r="H39" s="8" t="s">
        <v>7</v>
      </c>
      <c r="I39" s="9" t="s">
        <v>8</v>
      </c>
      <c r="J39" s="9" t="s">
        <v>9</v>
      </c>
      <c r="K39" s="9" t="s">
        <v>10</v>
      </c>
      <c r="L39" s="9" t="s">
        <v>11</v>
      </c>
      <c r="M39" s="9" t="s">
        <v>12</v>
      </c>
      <c r="N39" s="9" t="s">
        <v>13</v>
      </c>
      <c r="O39" s="9" t="s">
        <v>14</v>
      </c>
      <c r="P39" s="9" t="s">
        <v>15</v>
      </c>
      <c r="Q39" s="9" t="s">
        <v>16</v>
      </c>
      <c r="R39" s="9" t="s">
        <v>17</v>
      </c>
      <c r="S39" s="10" t="s">
        <v>18</v>
      </c>
    </row>
    <row r="40" spans="1:19" ht="15.6" x14ac:dyDescent="0.3">
      <c r="A40" s="11"/>
      <c r="B40" s="63">
        <v>1</v>
      </c>
      <c r="C40" s="62" t="s">
        <v>100</v>
      </c>
      <c r="D40" s="63" t="s">
        <v>12</v>
      </c>
      <c r="E40" s="106" t="s">
        <v>201</v>
      </c>
      <c r="F40" s="14">
        <v>8</v>
      </c>
      <c r="G40" s="7"/>
      <c r="H40" s="15">
        <f t="shared" ref="H40:H47" si="48">IF($D40="bi", $F40,)</f>
        <v>0</v>
      </c>
      <c r="I40" s="16">
        <f t="shared" ref="I40:I47" si="49">IF($D40="br", $F40,)</f>
        <v>0</v>
      </c>
      <c r="J40" s="16">
        <f t="shared" ref="J40:J47" si="50">IF($D40="ch", $F40,)</f>
        <v>0</v>
      </c>
      <c r="K40" s="16">
        <f t="shared" ref="K40:K47" si="51">IF($D40="ki", $F40,)</f>
        <v>0</v>
      </c>
      <c r="L40" s="16">
        <f t="shared" ref="L40:L47" si="52">IF($D40="ho", $F40,)</f>
        <v>0</v>
      </c>
      <c r="M40" s="16">
        <f t="shared" ref="M40:M47" si="53">IF($D40="il", $F40,)</f>
        <v>8</v>
      </c>
      <c r="N40" s="16">
        <f t="shared" ref="N40:N47" si="54">IF($D40="pk", $F40,)</f>
        <v>0</v>
      </c>
      <c r="O40" s="16">
        <f t="shared" ref="O40:O47" si="55">IF($D40="pi", $F40,)</f>
        <v>0</v>
      </c>
      <c r="P40" s="16">
        <f t="shared" ref="P40:P47" si="56">IF($D40="sh", $F40,)</f>
        <v>0</v>
      </c>
      <c r="Q40" s="16">
        <f t="shared" ref="Q40:Q47" si="57">IF($D40="sm", $F40,)</f>
        <v>0</v>
      </c>
      <c r="R40" s="16">
        <f t="shared" ref="R40:R47" si="58">IF($D40="to", $F40,)</f>
        <v>0</v>
      </c>
      <c r="S40" s="17">
        <f t="shared" ref="S40:S47" si="59">IF($D40="wb", $F40,)</f>
        <v>0</v>
      </c>
    </row>
    <row r="41" spans="1:19" ht="15.6" x14ac:dyDescent="0.3">
      <c r="A41" s="11"/>
      <c r="B41" s="63">
        <v>2</v>
      </c>
      <c r="C41" s="62" t="s">
        <v>499</v>
      </c>
      <c r="D41" s="63" t="s">
        <v>13</v>
      </c>
      <c r="E41" s="106" t="s">
        <v>202</v>
      </c>
      <c r="F41" s="14">
        <v>7</v>
      </c>
      <c r="G41" s="7"/>
      <c r="H41" s="15">
        <f t="shared" si="48"/>
        <v>0</v>
      </c>
      <c r="I41" s="16">
        <f t="shared" si="49"/>
        <v>0</v>
      </c>
      <c r="J41" s="16">
        <f t="shared" si="50"/>
        <v>0</v>
      </c>
      <c r="K41" s="16">
        <f t="shared" si="51"/>
        <v>0</v>
      </c>
      <c r="L41" s="16">
        <f t="shared" si="52"/>
        <v>0</v>
      </c>
      <c r="M41" s="16">
        <f t="shared" si="53"/>
        <v>0</v>
      </c>
      <c r="N41" s="16">
        <f t="shared" si="54"/>
        <v>7</v>
      </c>
      <c r="O41" s="16">
        <f t="shared" si="55"/>
        <v>0</v>
      </c>
      <c r="P41" s="16">
        <f t="shared" si="56"/>
        <v>0</v>
      </c>
      <c r="Q41" s="16">
        <f t="shared" si="57"/>
        <v>0</v>
      </c>
      <c r="R41" s="16">
        <f t="shared" si="58"/>
        <v>0</v>
      </c>
      <c r="S41" s="17">
        <f t="shared" si="59"/>
        <v>0</v>
      </c>
    </row>
    <row r="42" spans="1:19" ht="15.6" x14ac:dyDescent="0.3">
      <c r="A42" s="18"/>
      <c r="B42" s="63">
        <v>3</v>
      </c>
      <c r="C42" s="62" t="s">
        <v>203</v>
      </c>
      <c r="D42" s="63" t="s">
        <v>14</v>
      </c>
      <c r="E42" s="106" t="s">
        <v>204</v>
      </c>
      <c r="F42" s="14">
        <v>6</v>
      </c>
      <c r="G42" s="7"/>
      <c r="H42" s="15">
        <f t="shared" si="48"/>
        <v>0</v>
      </c>
      <c r="I42" s="16">
        <f t="shared" si="49"/>
        <v>0</v>
      </c>
      <c r="J42" s="16">
        <f t="shared" si="50"/>
        <v>0</v>
      </c>
      <c r="K42" s="16">
        <f t="shared" si="51"/>
        <v>0</v>
      </c>
      <c r="L42" s="16">
        <f t="shared" si="52"/>
        <v>0</v>
      </c>
      <c r="M42" s="16">
        <f t="shared" si="53"/>
        <v>0</v>
      </c>
      <c r="N42" s="16">
        <f t="shared" si="54"/>
        <v>0</v>
      </c>
      <c r="O42" s="16">
        <f t="shared" si="55"/>
        <v>6</v>
      </c>
      <c r="P42" s="16">
        <f t="shared" si="56"/>
        <v>0</v>
      </c>
      <c r="Q42" s="16">
        <f t="shared" si="57"/>
        <v>0</v>
      </c>
      <c r="R42" s="16">
        <f t="shared" si="58"/>
        <v>0</v>
      </c>
      <c r="S42" s="17">
        <f t="shared" si="59"/>
        <v>0</v>
      </c>
    </row>
    <row r="43" spans="1:19" ht="15.6" x14ac:dyDescent="0.3">
      <c r="A43" s="18"/>
      <c r="B43" s="63">
        <v>4</v>
      </c>
      <c r="C43" s="62" t="s">
        <v>205</v>
      </c>
      <c r="D43" s="63" t="s">
        <v>17</v>
      </c>
      <c r="E43" s="106" t="s">
        <v>206</v>
      </c>
      <c r="F43" s="14">
        <v>5</v>
      </c>
      <c r="G43" s="7"/>
      <c r="H43" s="15">
        <f t="shared" si="48"/>
        <v>0</v>
      </c>
      <c r="I43" s="16">
        <f t="shared" si="49"/>
        <v>0</v>
      </c>
      <c r="J43" s="16">
        <f t="shared" si="50"/>
        <v>0</v>
      </c>
      <c r="K43" s="16">
        <f t="shared" si="51"/>
        <v>0</v>
      </c>
      <c r="L43" s="16">
        <f t="shared" si="52"/>
        <v>0</v>
      </c>
      <c r="M43" s="16">
        <f t="shared" si="53"/>
        <v>0</v>
      </c>
      <c r="N43" s="16">
        <f t="shared" si="54"/>
        <v>0</v>
      </c>
      <c r="O43" s="16">
        <f t="shared" si="55"/>
        <v>0</v>
      </c>
      <c r="P43" s="16">
        <f t="shared" si="56"/>
        <v>0</v>
      </c>
      <c r="Q43" s="16">
        <f t="shared" si="57"/>
        <v>0</v>
      </c>
      <c r="R43" s="16">
        <f t="shared" si="58"/>
        <v>5</v>
      </c>
      <c r="S43" s="17">
        <f t="shared" si="59"/>
        <v>0</v>
      </c>
    </row>
    <row r="44" spans="1:19" ht="15.6" x14ac:dyDescent="0.3">
      <c r="A44" s="18"/>
      <c r="B44" s="63">
        <v>5</v>
      </c>
      <c r="C44" s="108" t="s">
        <v>207</v>
      </c>
      <c r="D44" s="63" t="s">
        <v>14</v>
      </c>
      <c r="E44" s="83" t="s">
        <v>208</v>
      </c>
      <c r="F44" s="14">
        <v>4</v>
      </c>
      <c r="G44" s="7"/>
      <c r="H44" s="15">
        <f>IF($D44="bi", $F44,)</f>
        <v>0</v>
      </c>
      <c r="I44" s="16">
        <f>IF($D44="br", $F44,)</f>
        <v>0</v>
      </c>
      <c r="J44" s="16">
        <f>IF($D44="ch", $F44,)</f>
        <v>0</v>
      </c>
      <c r="K44" s="16">
        <f>IF($D44="ki", $F44,)</f>
        <v>0</v>
      </c>
      <c r="L44" s="16">
        <f>IF($D44="ho", $F44,)</f>
        <v>0</v>
      </c>
      <c r="M44" s="16">
        <f>IF($D44="il", $F44,)</f>
        <v>0</v>
      </c>
      <c r="N44" s="16">
        <f>IF($D44="pk", $F44,)</f>
        <v>0</v>
      </c>
      <c r="O44" s="16">
        <f>IF($D44="pi", $F44,)</f>
        <v>4</v>
      </c>
      <c r="P44" s="16">
        <f>IF($D44="sh", $F44,)</f>
        <v>0</v>
      </c>
      <c r="Q44" s="16">
        <f>IF($D44="sm", $F44,)</f>
        <v>0</v>
      </c>
      <c r="R44" s="16">
        <f>IF($D44="to", $F44,)</f>
        <v>0</v>
      </c>
      <c r="S44" s="17">
        <f>IF($D44="wb", $F44,)</f>
        <v>0</v>
      </c>
    </row>
    <row r="45" spans="1:19" ht="15.6" x14ac:dyDescent="0.3">
      <c r="A45" s="18"/>
      <c r="B45" s="63">
        <v>6</v>
      </c>
      <c r="C45" s="62" t="s">
        <v>209</v>
      </c>
      <c r="D45" s="63" t="s">
        <v>18</v>
      </c>
      <c r="E45" s="106" t="s">
        <v>210</v>
      </c>
      <c r="F45" s="14">
        <v>3</v>
      </c>
      <c r="G45" s="7"/>
      <c r="H45" s="15">
        <f>IF($D45="bi", $F45,)</f>
        <v>0</v>
      </c>
      <c r="I45" s="16">
        <f>IF($D45="br", $F45,)</f>
        <v>0</v>
      </c>
      <c r="J45" s="16">
        <f>IF($D45="ch", $F45,)</f>
        <v>0</v>
      </c>
      <c r="K45" s="16">
        <f>IF($D45="ki", $F45,)</f>
        <v>0</v>
      </c>
      <c r="L45" s="16">
        <f>IF($D45="ho", $F45,)</f>
        <v>0</v>
      </c>
      <c r="M45" s="16">
        <f>IF($D45="il", $F45,)</f>
        <v>0</v>
      </c>
      <c r="N45" s="16">
        <f>IF($D45="pk", $F45,)</f>
        <v>0</v>
      </c>
      <c r="O45" s="16">
        <f>IF($D45="pi", $F45,)</f>
        <v>0</v>
      </c>
      <c r="P45" s="16">
        <f>IF($D45="sh", $F45,)</f>
        <v>0</v>
      </c>
      <c r="Q45" s="16">
        <f>IF($D45="sm", $F45,)</f>
        <v>0</v>
      </c>
      <c r="R45" s="16">
        <f>IF($D45="to", $F45,)</f>
        <v>0</v>
      </c>
      <c r="S45" s="17">
        <f>IF($D45="wb", $F45,)</f>
        <v>3</v>
      </c>
    </row>
    <row r="46" spans="1:19" ht="15.6" x14ac:dyDescent="0.3">
      <c r="A46" s="18"/>
      <c r="B46" s="63">
        <v>7</v>
      </c>
      <c r="C46" s="62" t="s">
        <v>211</v>
      </c>
      <c r="D46" s="63" t="s">
        <v>18</v>
      </c>
      <c r="E46" s="106" t="s">
        <v>212</v>
      </c>
      <c r="F46" s="14">
        <v>2</v>
      </c>
      <c r="G46" s="7"/>
      <c r="H46" s="15">
        <f t="shared" si="48"/>
        <v>0</v>
      </c>
      <c r="I46" s="16">
        <f t="shared" si="49"/>
        <v>0</v>
      </c>
      <c r="J46" s="16">
        <f t="shared" si="50"/>
        <v>0</v>
      </c>
      <c r="K46" s="16">
        <f t="shared" si="51"/>
        <v>0</v>
      </c>
      <c r="L46" s="16">
        <f t="shared" si="52"/>
        <v>0</v>
      </c>
      <c r="M46" s="16">
        <f t="shared" si="53"/>
        <v>0</v>
      </c>
      <c r="N46" s="16">
        <f t="shared" si="54"/>
        <v>0</v>
      </c>
      <c r="O46" s="16">
        <f t="shared" si="55"/>
        <v>0</v>
      </c>
      <c r="P46" s="16">
        <f t="shared" si="56"/>
        <v>0</v>
      </c>
      <c r="Q46" s="16">
        <f t="shared" si="57"/>
        <v>0</v>
      </c>
      <c r="R46" s="16">
        <f t="shared" si="58"/>
        <v>0</v>
      </c>
      <c r="S46" s="17">
        <f t="shared" si="59"/>
        <v>2</v>
      </c>
    </row>
    <row r="47" spans="1:19" ht="16.2" thickBot="1" x14ac:dyDescent="0.35">
      <c r="A47" s="19"/>
      <c r="B47" s="82">
        <v>8</v>
      </c>
      <c r="C47" s="81" t="s">
        <v>95</v>
      </c>
      <c r="D47" s="82" t="s">
        <v>15</v>
      </c>
      <c r="E47" s="82" t="s">
        <v>213</v>
      </c>
      <c r="F47" s="22">
        <v>1</v>
      </c>
      <c r="G47" s="7"/>
      <c r="H47" s="23">
        <f t="shared" si="48"/>
        <v>0</v>
      </c>
      <c r="I47" s="24">
        <f t="shared" si="49"/>
        <v>0</v>
      </c>
      <c r="J47" s="24">
        <f t="shared" si="50"/>
        <v>0</v>
      </c>
      <c r="K47" s="24">
        <f t="shared" si="51"/>
        <v>0</v>
      </c>
      <c r="L47" s="24">
        <f t="shared" si="52"/>
        <v>0</v>
      </c>
      <c r="M47" s="24">
        <f t="shared" si="53"/>
        <v>0</v>
      </c>
      <c r="N47" s="24">
        <f t="shared" si="54"/>
        <v>0</v>
      </c>
      <c r="O47" s="24">
        <f t="shared" si="55"/>
        <v>0</v>
      </c>
      <c r="P47" s="24">
        <f t="shared" si="56"/>
        <v>1</v>
      </c>
      <c r="Q47" s="24">
        <f t="shared" si="57"/>
        <v>0</v>
      </c>
      <c r="R47" s="24">
        <f t="shared" si="58"/>
        <v>0</v>
      </c>
      <c r="S47" s="25">
        <f t="shared" si="59"/>
        <v>0</v>
      </c>
    </row>
    <row r="48" spans="1:19" ht="16.2" thickBot="1" x14ac:dyDescent="0.35">
      <c r="E48" s="109"/>
    </row>
    <row r="49" spans="1:19" ht="15.6" x14ac:dyDescent="0.3">
      <c r="A49" s="3" t="s">
        <v>33</v>
      </c>
      <c r="B49" s="80" t="s">
        <v>37</v>
      </c>
      <c r="C49" s="79" t="s">
        <v>3</v>
      </c>
      <c r="D49" s="80" t="s">
        <v>4</v>
      </c>
      <c r="E49" s="80" t="s">
        <v>5</v>
      </c>
      <c r="F49" s="10" t="s">
        <v>6</v>
      </c>
      <c r="G49" s="7"/>
      <c r="H49" s="8" t="s">
        <v>7</v>
      </c>
      <c r="I49" s="9" t="s">
        <v>8</v>
      </c>
      <c r="J49" s="9" t="s">
        <v>9</v>
      </c>
      <c r="K49" s="9" t="s">
        <v>10</v>
      </c>
      <c r="L49" s="9" t="s">
        <v>11</v>
      </c>
      <c r="M49" s="9" t="s">
        <v>12</v>
      </c>
      <c r="N49" s="9" t="s">
        <v>13</v>
      </c>
      <c r="O49" s="9" t="s">
        <v>14</v>
      </c>
      <c r="P49" s="9" t="s">
        <v>15</v>
      </c>
      <c r="Q49" s="9" t="s">
        <v>16</v>
      </c>
      <c r="R49" s="9" t="s">
        <v>17</v>
      </c>
      <c r="S49" s="10" t="s">
        <v>18</v>
      </c>
    </row>
    <row r="50" spans="1:19" ht="15.6" x14ac:dyDescent="0.3">
      <c r="A50" s="11"/>
      <c r="B50" s="63">
        <v>1</v>
      </c>
      <c r="C50" s="62" t="s">
        <v>99</v>
      </c>
      <c r="D50" s="126" t="s">
        <v>7</v>
      </c>
      <c r="E50" s="63" t="s">
        <v>399</v>
      </c>
      <c r="F50" s="14">
        <v>8</v>
      </c>
      <c r="G50" s="7"/>
      <c r="H50" s="15">
        <f t="shared" ref="H50:H57" si="60">IF($D50="bi", $F50,)</f>
        <v>8</v>
      </c>
      <c r="I50" s="16">
        <f t="shared" ref="I50:I57" si="61">IF($D50="br", $F50,)</f>
        <v>0</v>
      </c>
      <c r="J50" s="16">
        <f t="shared" ref="J50:J57" si="62">IF($D50="ch", $F50,)</f>
        <v>0</v>
      </c>
      <c r="K50" s="16">
        <f t="shared" ref="K50:K57" si="63">IF($D50="ki", $F50,)</f>
        <v>0</v>
      </c>
      <c r="L50" s="16">
        <f t="shared" ref="L50:L57" si="64">IF($D50="ho", $F50,)</f>
        <v>0</v>
      </c>
      <c r="M50" s="16">
        <f t="shared" ref="M50:M57" si="65">IF($D50="il", $F50,)</f>
        <v>0</v>
      </c>
      <c r="N50" s="16">
        <f t="shared" ref="N50:N57" si="66">IF($D50="pk", $F50,)</f>
        <v>0</v>
      </c>
      <c r="O50" s="16">
        <f t="shared" ref="O50:O57" si="67">IF($D50="pi", $F50,)</f>
        <v>0</v>
      </c>
      <c r="P50" s="16">
        <f t="shared" ref="P50:P57" si="68">IF($D50="sh", $F50,)</f>
        <v>0</v>
      </c>
      <c r="Q50" s="16">
        <f t="shared" ref="Q50:Q57" si="69">IF($D50="sm", $F50,)</f>
        <v>0</v>
      </c>
      <c r="R50" s="16">
        <f t="shared" ref="R50:R57" si="70">IF($D50="to", $F50,)</f>
        <v>0</v>
      </c>
      <c r="S50" s="17">
        <f t="shared" ref="S50:S57" si="71">IF($D50="wb", $F50,)</f>
        <v>0</v>
      </c>
    </row>
    <row r="51" spans="1:19" ht="15.6" x14ac:dyDescent="0.3">
      <c r="A51" s="11"/>
      <c r="B51" s="63">
        <v>2</v>
      </c>
      <c r="C51" s="62" t="s">
        <v>498</v>
      </c>
      <c r="D51" s="63" t="s">
        <v>11</v>
      </c>
      <c r="E51" s="106" t="s">
        <v>400</v>
      </c>
      <c r="F51" s="14">
        <v>7</v>
      </c>
      <c r="G51" s="7"/>
      <c r="H51" s="15">
        <f t="shared" si="60"/>
        <v>0</v>
      </c>
      <c r="I51" s="16">
        <f t="shared" si="61"/>
        <v>0</v>
      </c>
      <c r="J51" s="16">
        <f t="shared" si="62"/>
        <v>0</v>
      </c>
      <c r="K51" s="16">
        <f t="shared" si="63"/>
        <v>0</v>
      </c>
      <c r="L51" s="16">
        <f t="shared" si="64"/>
        <v>7</v>
      </c>
      <c r="M51" s="16">
        <f t="shared" si="65"/>
        <v>0</v>
      </c>
      <c r="N51" s="16">
        <f t="shared" si="66"/>
        <v>0</v>
      </c>
      <c r="O51" s="16">
        <f t="shared" si="67"/>
        <v>0</v>
      </c>
      <c r="P51" s="16">
        <f t="shared" si="68"/>
        <v>0</v>
      </c>
      <c r="Q51" s="16">
        <f t="shared" si="69"/>
        <v>0</v>
      </c>
      <c r="R51" s="16">
        <f t="shared" si="70"/>
        <v>0</v>
      </c>
      <c r="S51" s="17">
        <f t="shared" si="71"/>
        <v>0</v>
      </c>
    </row>
    <row r="52" spans="1:19" ht="15.6" x14ac:dyDescent="0.3">
      <c r="A52" s="18"/>
      <c r="B52" s="63">
        <v>3</v>
      </c>
      <c r="C52" s="62" t="s">
        <v>501</v>
      </c>
      <c r="D52" s="63" t="s">
        <v>8</v>
      </c>
      <c r="E52" s="106" t="s">
        <v>401</v>
      </c>
      <c r="F52" s="14">
        <v>6</v>
      </c>
      <c r="G52" s="7"/>
      <c r="H52" s="15">
        <f t="shared" si="60"/>
        <v>0</v>
      </c>
      <c r="I52" s="16">
        <f t="shared" si="61"/>
        <v>6</v>
      </c>
      <c r="J52" s="16">
        <f t="shared" si="62"/>
        <v>0</v>
      </c>
      <c r="K52" s="16">
        <f t="shared" si="63"/>
        <v>0</v>
      </c>
      <c r="L52" s="16">
        <f t="shared" si="64"/>
        <v>0</v>
      </c>
      <c r="M52" s="16">
        <f t="shared" si="65"/>
        <v>0</v>
      </c>
      <c r="N52" s="16">
        <f t="shared" si="66"/>
        <v>0</v>
      </c>
      <c r="O52" s="16">
        <f t="shared" si="67"/>
        <v>0</v>
      </c>
      <c r="P52" s="16">
        <f t="shared" si="68"/>
        <v>0</v>
      </c>
      <c r="Q52" s="16">
        <f t="shared" si="69"/>
        <v>0</v>
      </c>
      <c r="R52" s="16">
        <f t="shared" si="70"/>
        <v>0</v>
      </c>
      <c r="S52" s="17">
        <f t="shared" si="71"/>
        <v>0</v>
      </c>
    </row>
    <row r="53" spans="1:19" ht="15.6" x14ac:dyDescent="0.3">
      <c r="A53" s="18"/>
      <c r="B53" s="63">
        <v>4</v>
      </c>
      <c r="C53" s="62" t="s">
        <v>214</v>
      </c>
      <c r="D53" s="63" t="s">
        <v>13</v>
      </c>
      <c r="E53" s="106" t="s">
        <v>402</v>
      </c>
      <c r="F53" s="14">
        <v>5</v>
      </c>
      <c r="G53" s="7"/>
      <c r="H53" s="15">
        <f t="shared" si="60"/>
        <v>0</v>
      </c>
      <c r="I53" s="16">
        <f t="shared" si="61"/>
        <v>0</v>
      </c>
      <c r="J53" s="16">
        <f t="shared" si="62"/>
        <v>0</v>
      </c>
      <c r="K53" s="16">
        <f t="shared" si="63"/>
        <v>0</v>
      </c>
      <c r="L53" s="16">
        <f t="shared" si="64"/>
        <v>0</v>
      </c>
      <c r="M53" s="16">
        <f t="shared" si="65"/>
        <v>0</v>
      </c>
      <c r="N53" s="16">
        <f t="shared" si="66"/>
        <v>5</v>
      </c>
      <c r="O53" s="16">
        <f t="shared" si="67"/>
        <v>0</v>
      </c>
      <c r="P53" s="16">
        <f t="shared" si="68"/>
        <v>0</v>
      </c>
      <c r="Q53" s="16">
        <f t="shared" si="69"/>
        <v>0</v>
      </c>
      <c r="R53" s="16">
        <f t="shared" si="70"/>
        <v>0</v>
      </c>
      <c r="S53" s="17">
        <f t="shared" si="71"/>
        <v>0</v>
      </c>
    </row>
    <row r="54" spans="1:19" ht="15.6" x14ac:dyDescent="0.3">
      <c r="A54" s="18"/>
      <c r="B54" s="63">
        <v>5</v>
      </c>
      <c r="C54" s="62" t="s">
        <v>521</v>
      </c>
      <c r="D54" s="63" t="s">
        <v>8</v>
      </c>
      <c r="E54" s="106" t="s">
        <v>522</v>
      </c>
      <c r="F54" s="14">
        <v>4</v>
      </c>
      <c r="G54" s="7"/>
      <c r="H54" s="15">
        <f t="shared" si="60"/>
        <v>0</v>
      </c>
      <c r="I54" s="16">
        <f t="shared" si="61"/>
        <v>4</v>
      </c>
      <c r="J54" s="16">
        <f t="shared" si="62"/>
        <v>0</v>
      </c>
      <c r="K54" s="16">
        <f t="shared" si="63"/>
        <v>0</v>
      </c>
      <c r="L54" s="16">
        <f t="shared" si="64"/>
        <v>0</v>
      </c>
      <c r="M54" s="16">
        <f t="shared" si="65"/>
        <v>0</v>
      </c>
      <c r="N54" s="16">
        <f t="shared" si="66"/>
        <v>0</v>
      </c>
      <c r="O54" s="16">
        <f t="shared" si="67"/>
        <v>0</v>
      </c>
      <c r="P54" s="16">
        <f t="shared" si="68"/>
        <v>0</v>
      </c>
      <c r="Q54" s="16">
        <f t="shared" si="69"/>
        <v>0</v>
      </c>
      <c r="R54" s="16">
        <f t="shared" si="70"/>
        <v>0</v>
      </c>
      <c r="S54" s="17">
        <f t="shared" si="71"/>
        <v>0</v>
      </c>
    </row>
    <row r="55" spans="1:19" ht="15.6" x14ac:dyDescent="0.3">
      <c r="A55" s="18"/>
      <c r="B55" s="63">
        <v>6</v>
      </c>
      <c r="C55" s="62" t="s">
        <v>215</v>
      </c>
      <c r="D55" s="63" t="s">
        <v>8</v>
      </c>
      <c r="E55" s="106"/>
      <c r="F55" s="14">
        <v>3</v>
      </c>
      <c r="G55" s="7"/>
      <c r="H55" s="15">
        <f t="shared" si="60"/>
        <v>0</v>
      </c>
      <c r="I55" s="16">
        <f t="shared" si="61"/>
        <v>3</v>
      </c>
      <c r="J55" s="16">
        <f t="shared" si="62"/>
        <v>0</v>
      </c>
      <c r="K55" s="16">
        <f t="shared" si="63"/>
        <v>0</v>
      </c>
      <c r="L55" s="16">
        <f t="shared" si="64"/>
        <v>0</v>
      </c>
      <c r="M55" s="16">
        <f t="shared" si="65"/>
        <v>0</v>
      </c>
      <c r="N55" s="16">
        <f t="shared" si="66"/>
        <v>0</v>
      </c>
      <c r="O55" s="16">
        <f t="shared" si="67"/>
        <v>0</v>
      </c>
      <c r="P55" s="16">
        <f t="shared" si="68"/>
        <v>0</v>
      </c>
      <c r="Q55" s="16">
        <f t="shared" si="69"/>
        <v>0</v>
      </c>
      <c r="R55" s="16">
        <f t="shared" si="70"/>
        <v>0</v>
      </c>
      <c r="S55" s="17">
        <f t="shared" si="71"/>
        <v>0</v>
      </c>
    </row>
    <row r="56" spans="1:19" ht="15.6" x14ac:dyDescent="0.3">
      <c r="A56" s="18"/>
      <c r="B56" s="63">
        <v>7</v>
      </c>
      <c r="C56" s="62" t="s">
        <v>216</v>
      </c>
      <c r="D56" s="63" t="s">
        <v>14</v>
      </c>
      <c r="E56" s="106"/>
      <c r="F56" s="14">
        <v>2</v>
      </c>
      <c r="G56" s="7"/>
      <c r="H56" s="15">
        <f t="shared" si="60"/>
        <v>0</v>
      </c>
      <c r="I56" s="16">
        <f t="shared" si="61"/>
        <v>0</v>
      </c>
      <c r="J56" s="16">
        <f t="shared" si="62"/>
        <v>0</v>
      </c>
      <c r="K56" s="16">
        <f t="shared" si="63"/>
        <v>0</v>
      </c>
      <c r="L56" s="16">
        <f t="shared" si="64"/>
        <v>0</v>
      </c>
      <c r="M56" s="16">
        <f t="shared" si="65"/>
        <v>0</v>
      </c>
      <c r="N56" s="16">
        <f t="shared" si="66"/>
        <v>0</v>
      </c>
      <c r="O56" s="16">
        <f t="shared" si="67"/>
        <v>2</v>
      </c>
      <c r="P56" s="16">
        <f t="shared" si="68"/>
        <v>0</v>
      </c>
      <c r="Q56" s="16">
        <f t="shared" si="69"/>
        <v>0</v>
      </c>
      <c r="R56" s="16">
        <f t="shared" si="70"/>
        <v>0</v>
      </c>
      <c r="S56" s="17">
        <f t="shared" si="71"/>
        <v>0</v>
      </c>
    </row>
    <row r="57" spans="1:19" ht="16.2" thickBot="1" x14ac:dyDescent="0.35">
      <c r="A57" s="19"/>
      <c r="B57" s="82">
        <v>8</v>
      </c>
      <c r="C57" s="81" t="s">
        <v>471</v>
      </c>
      <c r="D57" s="82" t="s">
        <v>11</v>
      </c>
      <c r="E57" s="107"/>
      <c r="F57" s="22">
        <v>1</v>
      </c>
      <c r="G57" s="7"/>
      <c r="H57" s="15">
        <f t="shared" si="60"/>
        <v>0</v>
      </c>
      <c r="I57" s="16">
        <f t="shared" si="61"/>
        <v>0</v>
      </c>
      <c r="J57" s="16">
        <f t="shared" si="62"/>
        <v>0</v>
      </c>
      <c r="K57" s="16">
        <f t="shared" si="63"/>
        <v>0</v>
      </c>
      <c r="L57" s="16">
        <f t="shared" si="64"/>
        <v>1</v>
      </c>
      <c r="M57" s="16">
        <f t="shared" si="65"/>
        <v>0</v>
      </c>
      <c r="N57" s="16">
        <f t="shared" si="66"/>
        <v>0</v>
      </c>
      <c r="O57" s="16">
        <f t="shared" si="67"/>
        <v>0</v>
      </c>
      <c r="P57" s="16">
        <f t="shared" si="68"/>
        <v>0</v>
      </c>
      <c r="Q57" s="16">
        <f t="shared" si="69"/>
        <v>0</v>
      </c>
      <c r="R57" s="16">
        <f t="shared" si="70"/>
        <v>0</v>
      </c>
      <c r="S57" s="17">
        <f t="shared" si="71"/>
        <v>0</v>
      </c>
    </row>
    <row r="58" spans="1:19" ht="16.2" thickBot="1" x14ac:dyDescent="0.35">
      <c r="A58" s="7"/>
      <c r="B58" s="77"/>
      <c r="C58" s="84"/>
      <c r="D58" s="77"/>
      <c r="E58" s="110"/>
      <c r="F58" s="33"/>
      <c r="G58" s="7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5.6" x14ac:dyDescent="0.3">
      <c r="A59" s="3" t="s">
        <v>33</v>
      </c>
      <c r="B59" s="80" t="s">
        <v>22</v>
      </c>
      <c r="C59" s="79" t="s">
        <v>3</v>
      </c>
      <c r="D59" s="80" t="s">
        <v>4</v>
      </c>
      <c r="E59" s="111" t="s">
        <v>23</v>
      </c>
      <c r="F59" s="10" t="s">
        <v>6</v>
      </c>
      <c r="G59" s="7"/>
      <c r="H59" s="8" t="s">
        <v>7</v>
      </c>
      <c r="I59" s="9" t="s">
        <v>8</v>
      </c>
      <c r="J59" s="9" t="s">
        <v>9</v>
      </c>
      <c r="K59" s="9" t="s">
        <v>10</v>
      </c>
      <c r="L59" s="9" t="s">
        <v>11</v>
      </c>
      <c r="M59" s="9" t="s">
        <v>12</v>
      </c>
      <c r="N59" s="9" t="s">
        <v>13</v>
      </c>
      <c r="O59" s="9" t="s">
        <v>14</v>
      </c>
      <c r="P59" s="9" t="s">
        <v>15</v>
      </c>
      <c r="Q59" s="9" t="s">
        <v>16</v>
      </c>
      <c r="R59" s="9" t="s">
        <v>17</v>
      </c>
      <c r="S59" s="10" t="s">
        <v>18</v>
      </c>
    </row>
    <row r="60" spans="1:19" ht="15.6" x14ac:dyDescent="0.3">
      <c r="A60" s="11"/>
      <c r="B60" s="63">
        <v>1</v>
      </c>
      <c r="C60" s="62" t="s">
        <v>106</v>
      </c>
      <c r="D60" s="63" t="s">
        <v>8</v>
      </c>
      <c r="E60" s="112">
        <v>10.119999999999999</v>
      </c>
      <c r="F60" s="14">
        <v>8</v>
      </c>
      <c r="G60" s="7"/>
      <c r="H60" s="15">
        <f t="shared" ref="H60:H67" si="72">IF($D60="bi", $F60,)</f>
        <v>0</v>
      </c>
      <c r="I60" s="16">
        <f t="shared" ref="I60:I67" si="73">IF($D60="br", $F60,)</f>
        <v>8</v>
      </c>
      <c r="J60" s="16">
        <f t="shared" ref="J60:J67" si="74">IF($D60="ch", $F60,)</f>
        <v>0</v>
      </c>
      <c r="K60" s="16">
        <f t="shared" ref="K60:K67" si="75">IF($D60="ki", $F60,)</f>
        <v>0</v>
      </c>
      <c r="L60" s="16">
        <f t="shared" ref="L60:L67" si="76">IF($D60="ho", $F60,)</f>
        <v>0</v>
      </c>
      <c r="M60" s="16">
        <f t="shared" ref="M60:M67" si="77">IF($D60="il", $F60,)</f>
        <v>0</v>
      </c>
      <c r="N60" s="16">
        <f t="shared" ref="N60:N67" si="78">IF($D60="pk", $F60,)</f>
        <v>0</v>
      </c>
      <c r="O60" s="16">
        <f t="shared" ref="O60:O67" si="79">IF($D60="pi", $F60,)</f>
        <v>0</v>
      </c>
      <c r="P60" s="16">
        <f t="shared" ref="P60:P67" si="80">IF($D60="sh", $F60,)</f>
        <v>0</v>
      </c>
      <c r="Q60" s="16">
        <f t="shared" ref="Q60:Q67" si="81">IF($D60="sm", $F60,)</f>
        <v>0</v>
      </c>
      <c r="R60" s="16">
        <f t="shared" ref="R60:R67" si="82">IF($D60="to", $F60,)</f>
        <v>0</v>
      </c>
      <c r="S60" s="17">
        <f t="shared" ref="S60:S67" si="83">IF($D60="wb", $F60,)</f>
        <v>0</v>
      </c>
    </row>
    <row r="61" spans="1:19" ht="15.6" x14ac:dyDescent="0.3">
      <c r="A61" s="11"/>
      <c r="B61" s="63">
        <v>2</v>
      </c>
      <c r="C61" s="62" t="s">
        <v>104</v>
      </c>
      <c r="D61" s="63" t="s">
        <v>8</v>
      </c>
      <c r="E61" s="112">
        <v>9.35</v>
      </c>
      <c r="F61" s="14">
        <v>7</v>
      </c>
      <c r="G61" s="7"/>
      <c r="H61" s="15">
        <f t="shared" si="72"/>
        <v>0</v>
      </c>
      <c r="I61" s="16">
        <f t="shared" si="73"/>
        <v>7</v>
      </c>
      <c r="J61" s="16">
        <f t="shared" si="74"/>
        <v>0</v>
      </c>
      <c r="K61" s="16">
        <f t="shared" si="75"/>
        <v>0</v>
      </c>
      <c r="L61" s="16">
        <f t="shared" si="76"/>
        <v>0</v>
      </c>
      <c r="M61" s="16">
        <f t="shared" si="77"/>
        <v>0</v>
      </c>
      <c r="N61" s="16">
        <f t="shared" si="78"/>
        <v>0</v>
      </c>
      <c r="O61" s="16">
        <f t="shared" si="79"/>
        <v>0</v>
      </c>
      <c r="P61" s="16">
        <f t="shared" si="80"/>
        <v>0</v>
      </c>
      <c r="Q61" s="16">
        <f t="shared" si="81"/>
        <v>0</v>
      </c>
      <c r="R61" s="16">
        <f t="shared" si="82"/>
        <v>0</v>
      </c>
      <c r="S61" s="17">
        <f t="shared" si="83"/>
        <v>0</v>
      </c>
    </row>
    <row r="62" spans="1:19" ht="15.6" x14ac:dyDescent="0.3">
      <c r="A62" s="18"/>
      <c r="B62" s="63">
        <v>3</v>
      </c>
      <c r="C62" s="62" t="s">
        <v>71</v>
      </c>
      <c r="D62" s="63" t="s">
        <v>13</v>
      </c>
      <c r="E62" s="112">
        <v>8.7899999999999991</v>
      </c>
      <c r="F62" s="14">
        <v>6</v>
      </c>
      <c r="G62" s="7"/>
      <c r="H62" s="15">
        <f t="shared" si="72"/>
        <v>0</v>
      </c>
      <c r="I62" s="16">
        <f t="shared" si="73"/>
        <v>0</v>
      </c>
      <c r="J62" s="16">
        <f t="shared" si="74"/>
        <v>0</v>
      </c>
      <c r="K62" s="16">
        <f t="shared" si="75"/>
        <v>0</v>
      </c>
      <c r="L62" s="16">
        <f t="shared" si="76"/>
        <v>0</v>
      </c>
      <c r="M62" s="16">
        <f t="shared" si="77"/>
        <v>0</v>
      </c>
      <c r="N62" s="16">
        <f t="shared" si="78"/>
        <v>6</v>
      </c>
      <c r="O62" s="16">
        <f t="shared" si="79"/>
        <v>0</v>
      </c>
      <c r="P62" s="16">
        <f t="shared" si="80"/>
        <v>0</v>
      </c>
      <c r="Q62" s="16">
        <f t="shared" si="81"/>
        <v>0</v>
      </c>
      <c r="R62" s="16">
        <f t="shared" si="82"/>
        <v>0</v>
      </c>
      <c r="S62" s="17">
        <f t="shared" si="83"/>
        <v>0</v>
      </c>
    </row>
    <row r="63" spans="1:19" ht="15.6" x14ac:dyDescent="0.3">
      <c r="A63" s="18"/>
      <c r="B63" s="63">
        <v>4</v>
      </c>
      <c r="C63" s="62" t="s">
        <v>217</v>
      </c>
      <c r="D63" s="63" t="s">
        <v>14</v>
      </c>
      <c r="E63" s="112">
        <v>8.4600000000000009</v>
      </c>
      <c r="F63" s="14">
        <v>5</v>
      </c>
      <c r="G63" s="7"/>
      <c r="H63" s="15">
        <f t="shared" si="72"/>
        <v>0</v>
      </c>
      <c r="I63" s="16">
        <f t="shared" si="73"/>
        <v>0</v>
      </c>
      <c r="J63" s="16">
        <f t="shared" si="74"/>
        <v>0</v>
      </c>
      <c r="K63" s="16">
        <f t="shared" si="75"/>
        <v>0</v>
      </c>
      <c r="L63" s="16">
        <f t="shared" si="76"/>
        <v>0</v>
      </c>
      <c r="M63" s="16">
        <f t="shared" si="77"/>
        <v>0</v>
      </c>
      <c r="N63" s="16">
        <f t="shared" si="78"/>
        <v>0</v>
      </c>
      <c r="O63" s="16">
        <f t="shared" si="79"/>
        <v>5</v>
      </c>
      <c r="P63" s="16">
        <f t="shared" si="80"/>
        <v>0</v>
      </c>
      <c r="Q63" s="16">
        <f t="shared" si="81"/>
        <v>0</v>
      </c>
      <c r="R63" s="16">
        <f t="shared" si="82"/>
        <v>0</v>
      </c>
      <c r="S63" s="17">
        <f t="shared" si="83"/>
        <v>0</v>
      </c>
    </row>
    <row r="64" spans="1:19" ht="15.6" x14ac:dyDescent="0.3">
      <c r="A64" s="18"/>
      <c r="B64" s="63">
        <v>5</v>
      </c>
      <c r="C64" s="62" t="s">
        <v>52</v>
      </c>
      <c r="D64" s="63" t="s">
        <v>18</v>
      </c>
      <c r="E64" s="112">
        <v>8.4499999999999993</v>
      </c>
      <c r="F64" s="14">
        <v>4</v>
      </c>
      <c r="G64" s="7"/>
      <c r="H64" s="15">
        <f t="shared" si="72"/>
        <v>0</v>
      </c>
      <c r="I64" s="16">
        <f t="shared" si="73"/>
        <v>0</v>
      </c>
      <c r="J64" s="16">
        <f t="shared" si="74"/>
        <v>0</v>
      </c>
      <c r="K64" s="16">
        <f t="shared" si="75"/>
        <v>0</v>
      </c>
      <c r="L64" s="16">
        <f t="shared" si="76"/>
        <v>0</v>
      </c>
      <c r="M64" s="16">
        <f t="shared" si="77"/>
        <v>0</v>
      </c>
      <c r="N64" s="16">
        <f t="shared" si="78"/>
        <v>0</v>
      </c>
      <c r="O64" s="16">
        <f t="shared" si="79"/>
        <v>0</v>
      </c>
      <c r="P64" s="16">
        <f t="shared" si="80"/>
        <v>0</v>
      </c>
      <c r="Q64" s="16">
        <f t="shared" si="81"/>
        <v>0</v>
      </c>
      <c r="R64" s="16">
        <f t="shared" si="82"/>
        <v>0</v>
      </c>
      <c r="S64" s="17">
        <f t="shared" si="83"/>
        <v>4</v>
      </c>
    </row>
    <row r="65" spans="1:19" ht="15.6" x14ac:dyDescent="0.3">
      <c r="A65" s="18"/>
      <c r="B65" s="63">
        <v>6</v>
      </c>
      <c r="C65" s="62" t="s">
        <v>51</v>
      </c>
      <c r="D65" s="63" t="s">
        <v>12</v>
      </c>
      <c r="E65" s="112">
        <v>8.41</v>
      </c>
      <c r="F65" s="14">
        <v>3</v>
      </c>
      <c r="G65" s="7"/>
      <c r="H65" s="15">
        <f t="shared" si="72"/>
        <v>0</v>
      </c>
      <c r="I65" s="16">
        <f t="shared" si="73"/>
        <v>0</v>
      </c>
      <c r="J65" s="16">
        <f t="shared" si="74"/>
        <v>0</v>
      </c>
      <c r="K65" s="16">
        <f t="shared" si="75"/>
        <v>0</v>
      </c>
      <c r="L65" s="16">
        <f t="shared" si="76"/>
        <v>0</v>
      </c>
      <c r="M65" s="16">
        <f t="shared" si="77"/>
        <v>3</v>
      </c>
      <c r="N65" s="16">
        <f t="shared" si="78"/>
        <v>0</v>
      </c>
      <c r="O65" s="16">
        <f t="shared" si="79"/>
        <v>0</v>
      </c>
      <c r="P65" s="16">
        <f t="shared" si="80"/>
        <v>0</v>
      </c>
      <c r="Q65" s="16">
        <f t="shared" si="81"/>
        <v>0</v>
      </c>
      <c r="R65" s="16">
        <f t="shared" si="82"/>
        <v>0</v>
      </c>
      <c r="S65" s="17">
        <f t="shared" si="83"/>
        <v>0</v>
      </c>
    </row>
    <row r="66" spans="1:19" ht="15.6" x14ac:dyDescent="0.3">
      <c r="A66" s="18"/>
      <c r="B66" s="63">
        <v>7</v>
      </c>
      <c r="C66" s="62" t="s">
        <v>218</v>
      </c>
      <c r="D66" s="63" t="s">
        <v>10</v>
      </c>
      <c r="E66" s="112">
        <v>8.23</v>
      </c>
      <c r="F66" s="14">
        <v>2</v>
      </c>
      <c r="G66" s="7"/>
      <c r="H66" s="15">
        <f t="shared" si="72"/>
        <v>0</v>
      </c>
      <c r="I66" s="16">
        <f t="shared" si="73"/>
        <v>0</v>
      </c>
      <c r="J66" s="16">
        <f t="shared" si="74"/>
        <v>0</v>
      </c>
      <c r="K66" s="16">
        <f t="shared" si="75"/>
        <v>2</v>
      </c>
      <c r="L66" s="16">
        <f t="shared" si="76"/>
        <v>0</v>
      </c>
      <c r="M66" s="16">
        <f t="shared" si="77"/>
        <v>0</v>
      </c>
      <c r="N66" s="16">
        <f t="shared" si="78"/>
        <v>0</v>
      </c>
      <c r="O66" s="16">
        <f t="shared" si="79"/>
        <v>0</v>
      </c>
      <c r="P66" s="16">
        <f t="shared" si="80"/>
        <v>0</v>
      </c>
      <c r="Q66" s="16">
        <f t="shared" si="81"/>
        <v>0</v>
      </c>
      <c r="R66" s="16">
        <f t="shared" si="82"/>
        <v>0</v>
      </c>
      <c r="S66" s="17">
        <f t="shared" si="83"/>
        <v>0</v>
      </c>
    </row>
    <row r="67" spans="1:19" ht="16.2" thickBot="1" x14ac:dyDescent="0.35">
      <c r="A67" s="19"/>
      <c r="B67" s="82">
        <v>8</v>
      </c>
      <c r="C67" s="81" t="s">
        <v>219</v>
      </c>
      <c r="D67" s="82" t="s">
        <v>12</v>
      </c>
      <c r="E67" s="113">
        <v>8.19</v>
      </c>
      <c r="F67" s="22">
        <v>1</v>
      </c>
      <c r="G67" s="7"/>
      <c r="H67" s="23">
        <f t="shared" si="72"/>
        <v>0</v>
      </c>
      <c r="I67" s="24">
        <f t="shared" si="73"/>
        <v>0</v>
      </c>
      <c r="J67" s="24">
        <f t="shared" si="74"/>
        <v>0</v>
      </c>
      <c r="K67" s="24">
        <f t="shared" si="75"/>
        <v>0</v>
      </c>
      <c r="L67" s="24">
        <f t="shared" si="76"/>
        <v>0</v>
      </c>
      <c r="M67" s="24">
        <f t="shared" si="77"/>
        <v>1</v>
      </c>
      <c r="N67" s="24">
        <f t="shared" si="78"/>
        <v>0</v>
      </c>
      <c r="O67" s="24">
        <f t="shared" si="79"/>
        <v>0</v>
      </c>
      <c r="P67" s="24">
        <f t="shared" si="80"/>
        <v>0</v>
      </c>
      <c r="Q67" s="24">
        <f t="shared" si="81"/>
        <v>0</v>
      </c>
      <c r="R67" s="24">
        <f t="shared" si="82"/>
        <v>0</v>
      </c>
      <c r="S67" s="25">
        <f t="shared" si="83"/>
        <v>0</v>
      </c>
    </row>
    <row r="68" spans="1:19" ht="15" thickBot="1" x14ac:dyDescent="0.35"/>
    <row r="69" spans="1:19" ht="15.6" x14ac:dyDescent="0.3">
      <c r="A69" s="3" t="s">
        <v>33</v>
      </c>
      <c r="B69" s="80" t="s">
        <v>24</v>
      </c>
      <c r="C69" s="79" t="s">
        <v>3</v>
      </c>
      <c r="D69" s="80" t="s">
        <v>4</v>
      </c>
      <c r="E69" s="80" t="s">
        <v>23</v>
      </c>
      <c r="F69" s="10" t="s">
        <v>6</v>
      </c>
      <c r="G69" s="7"/>
      <c r="H69" s="8" t="s">
        <v>7</v>
      </c>
      <c r="I69" s="9" t="s">
        <v>8</v>
      </c>
      <c r="J69" s="9" t="s">
        <v>9</v>
      </c>
      <c r="K69" s="9" t="s">
        <v>10</v>
      </c>
      <c r="L69" s="9" t="s">
        <v>11</v>
      </c>
      <c r="M69" s="9" t="s">
        <v>12</v>
      </c>
      <c r="N69" s="9" t="s">
        <v>13</v>
      </c>
      <c r="O69" s="9" t="s">
        <v>14</v>
      </c>
      <c r="P69" s="9" t="s">
        <v>15</v>
      </c>
      <c r="Q69" s="9" t="s">
        <v>16</v>
      </c>
      <c r="R69" s="9" t="s">
        <v>17</v>
      </c>
      <c r="S69" s="10" t="s">
        <v>18</v>
      </c>
    </row>
    <row r="70" spans="1:19" ht="15.6" x14ac:dyDescent="0.3">
      <c r="A70" s="11"/>
      <c r="B70" s="63">
        <v>1</v>
      </c>
      <c r="C70" s="62" t="s">
        <v>51</v>
      </c>
      <c r="D70" s="63" t="s">
        <v>12</v>
      </c>
      <c r="E70" s="112">
        <v>23.93</v>
      </c>
      <c r="F70" s="14">
        <v>8</v>
      </c>
      <c r="G70" s="7"/>
      <c r="H70" s="15">
        <f t="shared" ref="H70:H77" si="84">IF($D70="bi", $F70,)</f>
        <v>0</v>
      </c>
      <c r="I70" s="16">
        <f t="shared" ref="I70:I77" si="85">IF($D70="br", $F70,)</f>
        <v>0</v>
      </c>
      <c r="J70" s="16">
        <f t="shared" ref="J70:J77" si="86">IF($D70="ch", $F70,)</f>
        <v>0</v>
      </c>
      <c r="K70" s="16">
        <f t="shared" ref="K70:K77" si="87">IF($D70="ki", $F70,)</f>
        <v>0</v>
      </c>
      <c r="L70" s="16">
        <f t="shared" ref="L70:L77" si="88">IF($D70="ho", $F70,)</f>
        <v>0</v>
      </c>
      <c r="M70" s="16">
        <f t="shared" ref="M70:M77" si="89">IF($D70="il", $F70,)</f>
        <v>8</v>
      </c>
      <c r="N70" s="16">
        <f t="shared" ref="N70:N77" si="90">IF($D70="pk", $F70,)</f>
        <v>0</v>
      </c>
      <c r="O70" s="16">
        <f t="shared" ref="O70:O77" si="91">IF($D70="pi", $F70,)</f>
        <v>0</v>
      </c>
      <c r="P70" s="16">
        <f t="shared" ref="P70:P77" si="92">IF($D70="sh", $F70,)</f>
        <v>0</v>
      </c>
      <c r="Q70" s="16">
        <f t="shared" ref="Q70:Q77" si="93">IF($D70="sm", $F70,)</f>
        <v>0</v>
      </c>
      <c r="R70" s="16">
        <f t="shared" ref="R70:R77" si="94">IF($D70="to", $F70,)</f>
        <v>0</v>
      </c>
      <c r="S70" s="17">
        <f t="shared" ref="S70:S77" si="95">IF($D70="wb", $F70,)</f>
        <v>0</v>
      </c>
    </row>
    <row r="71" spans="1:19" ht="15.6" x14ac:dyDescent="0.3">
      <c r="A71" s="11"/>
      <c r="B71" s="63">
        <v>2</v>
      </c>
      <c r="C71" s="62" t="s">
        <v>217</v>
      </c>
      <c r="D71" s="63" t="s">
        <v>14</v>
      </c>
      <c r="E71" s="112">
        <v>23.46</v>
      </c>
      <c r="F71" s="14">
        <v>7</v>
      </c>
      <c r="G71" s="7"/>
      <c r="H71" s="15">
        <f t="shared" si="84"/>
        <v>0</v>
      </c>
      <c r="I71" s="16">
        <f t="shared" si="85"/>
        <v>0</v>
      </c>
      <c r="J71" s="16">
        <f t="shared" si="86"/>
        <v>0</v>
      </c>
      <c r="K71" s="16">
        <f t="shared" si="87"/>
        <v>0</v>
      </c>
      <c r="L71" s="16">
        <f t="shared" si="88"/>
        <v>0</v>
      </c>
      <c r="M71" s="16">
        <f t="shared" si="89"/>
        <v>0</v>
      </c>
      <c r="N71" s="16">
        <f t="shared" si="90"/>
        <v>0</v>
      </c>
      <c r="O71" s="16">
        <f t="shared" si="91"/>
        <v>7</v>
      </c>
      <c r="P71" s="16">
        <f t="shared" si="92"/>
        <v>0</v>
      </c>
      <c r="Q71" s="16">
        <f t="shared" si="93"/>
        <v>0</v>
      </c>
      <c r="R71" s="16">
        <f t="shared" si="94"/>
        <v>0</v>
      </c>
      <c r="S71" s="17">
        <f t="shared" si="95"/>
        <v>0</v>
      </c>
    </row>
    <row r="72" spans="1:19" ht="15.6" x14ac:dyDescent="0.3">
      <c r="A72" s="18"/>
      <c r="B72" s="63">
        <v>3</v>
      </c>
      <c r="C72" s="62" t="s">
        <v>105</v>
      </c>
      <c r="D72" s="63" t="s">
        <v>8</v>
      </c>
      <c r="E72" s="112">
        <v>22.64</v>
      </c>
      <c r="F72" s="14">
        <v>6</v>
      </c>
      <c r="G72" s="7"/>
      <c r="H72" s="15">
        <f t="shared" si="84"/>
        <v>0</v>
      </c>
      <c r="I72" s="16">
        <f t="shared" si="85"/>
        <v>6</v>
      </c>
      <c r="J72" s="16">
        <f t="shared" si="86"/>
        <v>0</v>
      </c>
      <c r="K72" s="16">
        <f t="shared" si="87"/>
        <v>0</v>
      </c>
      <c r="L72" s="16">
        <f t="shared" si="88"/>
        <v>0</v>
      </c>
      <c r="M72" s="16">
        <f t="shared" si="89"/>
        <v>0</v>
      </c>
      <c r="N72" s="16">
        <f t="shared" si="90"/>
        <v>0</v>
      </c>
      <c r="O72" s="16">
        <f t="shared" si="91"/>
        <v>0</v>
      </c>
      <c r="P72" s="16">
        <f t="shared" si="92"/>
        <v>0</v>
      </c>
      <c r="Q72" s="16">
        <f t="shared" si="93"/>
        <v>0</v>
      </c>
      <c r="R72" s="16">
        <f t="shared" si="94"/>
        <v>0</v>
      </c>
      <c r="S72" s="17">
        <f t="shared" si="95"/>
        <v>0</v>
      </c>
    </row>
    <row r="73" spans="1:19" ht="15.6" x14ac:dyDescent="0.3">
      <c r="A73" s="18"/>
      <c r="B73" s="63">
        <v>4</v>
      </c>
      <c r="C73" s="62" t="s">
        <v>106</v>
      </c>
      <c r="D73" s="63" t="s">
        <v>8</v>
      </c>
      <c r="E73" s="112">
        <v>22.48</v>
      </c>
      <c r="F73" s="14">
        <v>5</v>
      </c>
      <c r="G73" s="7"/>
      <c r="H73" s="15">
        <f t="shared" si="84"/>
        <v>0</v>
      </c>
      <c r="I73" s="16">
        <f t="shared" si="85"/>
        <v>5</v>
      </c>
      <c r="J73" s="16">
        <f t="shared" si="86"/>
        <v>0</v>
      </c>
      <c r="K73" s="16">
        <f t="shared" si="87"/>
        <v>0</v>
      </c>
      <c r="L73" s="16">
        <f t="shared" si="88"/>
        <v>0</v>
      </c>
      <c r="M73" s="16">
        <f t="shared" si="89"/>
        <v>0</v>
      </c>
      <c r="N73" s="16">
        <f t="shared" si="90"/>
        <v>0</v>
      </c>
      <c r="O73" s="16">
        <f t="shared" si="91"/>
        <v>0</v>
      </c>
      <c r="P73" s="16">
        <f t="shared" si="92"/>
        <v>0</v>
      </c>
      <c r="Q73" s="16">
        <f t="shared" si="93"/>
        <v>0</v>
      </c>
      <c r="R73" s="16">
        <f t="shared" si="94"/>
        <v>0</v>
      </c>
      <c r="S73" s="17">
        <f t="shared" si="95"/>
        <v>0</v>
      </c>
    </row>
    <row r="74" spans="1:19" ht="15.6" x14ac:dyDescent="0.3">
      <c r="A74" s="18"/>
      <c r="B74" s="63">
        <v>5</v>
      </c>
      <c r="C74" s="62" t="s">
        <v>220</v>
      </c>
      <c r="D74" s="63" t="s">
        <v>18</v>
      </c>
      <c r="E74" s="112" t="s">
        <v>221</v>
      </c>
      <c r="F74" s="14">
        <v>4</v>
      </c>
      <c r="G74" s="7"/>
      <c r="H74" s="15">
        <f t="shared" si="84"/>
        <v>0</v>
      </c>
      <c r="I74" s="16">
        <f t="shared" si="85"/>
        <v>0</v>
      </c>
      <c r="J74" s="16">
        <f t="shared" si="86"/>
        <v>0</v>
      </c>
      <c r="K74" s="16">
        <f t="shared" si="87"/>
        <v>0</v>
      </c>
      <c r="L74" s="16">
        <f t="shared" si="88"/>
        <v>0</v>
      </c>
      <c r="M74" s="16">
        <f t="shared" si="89"/>
        <v>0</v>
      </c>
      <c r="N74" s="16">
        <f t="shared" si="90"/>
        <v>0</v>
      </c>
      <c r="O74" s="16">
        <f t="shared" si="91"/>
        <v>0</v>
      </c>
      <c r="P74" s="16">
        <f t="shared" si="92"/>
        <v>0</v>
      </c>
      <c r="Q74" s="16">
        <f t="shared" si="93"/>
        <v>0</v>
      </c>
      <c r="R74" s="16">
        <f t="shared" si="94"/>
        <v>0</v>
      </c>
      <c r="S74" s="17">
        <f t="shared" si="95"/>
        <v>4</v>
      </c>
    </row>
    <row r="75" spans="1:19" ht="15.6" x14ac:dyDescent="0.3">
      <c r="A75" s="18"/>
      <c r="B75" s="63">
        <v>6</v>
      </c>
      <c r="C75" s="62" t="s">
        <v>222</v>
      </c>
      <c r="D75" s="63" t="s">
        <v>11</v>
      </c>
      <c r="E75" s="112">
        <v>19.399999999999999</v>
      </c>
      <c r="F75" s="14">
        <v>3</v>
      </c>
      <c r="G75" s="7"/>
      <c r="H75" s="15">
        <f t="shared" si="84"/>
        <v>0</v>
      </c>
      <c r="I75" s="16">
        <f t="shared" si="85"/>
        <v>0</v>
      </c>
      <c r="J75" s="16">
        <f t="shared" si="86"/>
        <v>0</v>
      </c>
      <c r="K75" s="16">
        <f t="shared" si="87"/>
        <v>0</v>
      </c>
      <c r="L75" s="16">
        <f t="shared" si="88"/>
        <v>3</v>
      </c>
      <c r="M75" s="16">
        <f t="shared" si="89"/>
        <v>0</v>
      </c>
      <c r="N75" s="16">
        <f t="shared" si="90"/>
        <v>0</v>
      </c>
      <c r="O75" s="16">
        <f t="shared" si="91"/>
        <v>0</v>
      </c>
      <c r="P75" s="16">
        <f t="shared" si="92"/>
        <v>0</v>
      </c>
      <c r="Q75" s="16">
        <f t="shared" si="93"/>
        <v>0</v>
      </c>
      <c r="R75" s="16">
        <f t="shared" si="94"/>
        <v>0</v>
      </c>
      <c r="S75" s="17">
        <f t="shared" si="95"/>
        <v>0</v>
      </c>
    </row>
    <row r="76" spans="1:19" ht="15.6" x14ac:dyDescent="0.3">
      <c r="A76" s="18"/>
      <c r="B76" s="63">
        <v>7</v>
      </c>
      <c r="C76" s="62" t="s">
        <v>223</v>
      </c>
      <c r="D76" s="63" t="s">
        <v>224</v>
      </c>
      <c r="E76" s="112">
        <v>18.920000000000002</v>
      </c>
      <c r="F76" s="14">
        <v>2</v>
      </c>
      <c r="G76" s="7"/>
      <c r="H76" s="15">
        <f t="shared" si="84"/>
        <v>0</v>
      </c>
      <c r="I76" s="16">
        <f t="shared" si="85"/>
        <v>0</v>
      </c>
      <c r="J76" s="16">
        <f t="shared" si="86"/>
        <v>0</v>
      </c>
      <c r="K76" s="16">
        <f t="shared" si="87"/>
        <v>0</v>
      </c>
      <c r="L76" s="16">
        <f t="shared" si="88"/>
        <v>0</v>
      </c>
      <c r="M76" s="16">
        <f t="shared" si="89"/>
        <v>0</v>
      </c>
      <c r="N76" s="16">
        <f t="shared" si="90"/>
        <v>0</v>
      </c>
      <c r="O76" s="16">
        <f t="shared" si="91"/>
        <v>0</v>
      </c>
      <c r="P76" s="16">
        <f t="shared" si="92"/>
        <v>0</v>
      </c>
      <c r="Q76" s="16">
        <f t="shared" si="93"/>
        <v>0</v>
      </c>
      <c r="R76" s="16">
        <f t="shared" si="94"/>
        <v>0</v>
      </c>
      <c r="S76" s="17">
        <f t="shared" si="95"/>
        <v>0</v>
      </c>
    </row>
    <row r="77" spans="1:19" ht="16.2" thickBot="1" x14ac:dyDescent="0.35">
      <c r="A77" s="19"/>
      <c r="B77" s="82">
        <v>8</v>
      </c>
      <c r="C77" s="81" t="s">
        <v>225</v>
      </c>
      <c r="D77" s="82" t="s">
        <v>12</v>
      </c>
      <c r="E77" s="113">
        <v>18.34</v>
      </c>
      <c r="F77" s="22">
        <v>1</v>
      </c>
      <c r="G77" s="7"/>
      <c r="H77" s="23">
        <f t="shared" si="84"/>
        <v>0</v>
      </c>
      <c r="I77" s="24">
        <f t="shared" si="85"/>
        <v>0</v>
      </c>
      <c r="J77" s="24">
        <f t="shared" si="86"/>
        <v>0</v>
      </c>
      <c r="K77" s="24">
        <f t="shared" si="87"/>
        <v>0</v>
      </c>
      <c r="L77" s="24">
        <f t="shared" si="88"/>
        <v>0</v>
      </c>
      <c r="M77" s="24">
        <f t="shared" si="89"/>
        <v>1</v>
      </c>
      <c r="N77" s="24">
        <f t="shared" si="90"/>
        <v>0</v>
      </c>
      <c r="O77" s="24">
        <f t="shared" si="91"/>
        <v>0</v>
      </c>
      <c r="P77" s="24">
        <f t="shared" si="92"/>
        <v>0</v>
      </c>
      <c r="Q77" s="24">
        <f t="shared" si="93"/>
        <v>0</v>
      </c>
      <c r="R77" s="24">
        <f t="shared" si="94"/>
        <v>0</v>
      </c>
      <c r="S77" s="25">
        <f t="shared" si="95"/>
        <v>0</v>
      </c>
    </row>
    <row r="78" spans="1:19" ht="16.2" thickBot="1" x14ac:dyDescent="0.35">
      <c r="E78" s="130"/>
    </row>
    <row r="79" spans="1:19" ht="15.6" x14ac:dyDescent="0.3">
      <c r="A79" s="3" t="s">
        <v>33</v>
      </c>
      <c r="B79" s="80" t="s">
        <v>25</v>
      </c>
      <c r="C79" s="79" t="s">
        <v>3</v>
      </c>
      <c r="D79" s="80" t="s">
        <v>4</v>
      </c>
      <c r="E79" s="80" t="s">
        <v>23</v>
      </c>
      <c r="F79" s="10" t="s">
        <v>6</v>
      </c>
      <c r="G79" s="7"/>
      <c r="H79" s="8" t="s">
        <v>7</v>
      </c>
      <c r="I79" s="9" t="s">
        <v>8</v>
      </c>
      <c r="J79" s="9" t="s">
        <v>9</v>
      </c>
      <c r="K79" s="9" t="s">
        <v>10</v>
      </c>
      <c r="L79" s="9" t="s">
        <v>11</v>
      </c>
      <c r="M79" s="9" t="s">
        <v>12</v>
      </c>
      <c r="N79" s="9" t="s">
        <v>13</v>
      </c>
      <c r="O79" s="9" t="s">
        <v>14</v>
      </c>
      <c r="P79" s="9" t="s">
        <v>15</v>
      </c>
      <c r="Q79" s="9" t="s">
        <v>16</v>
      </c>
      <c r="R79" s="9" t="s">
        <v>17</v>
      </c>
      <c r="S79" s="10" t="s">
        <v>18</v>
      </c>
    </row>
    <row r="80" spans="1:19" ht="15.6" x14ac:dyDescent="0.3">
      <c r="A80" s="11" t="s">
        <v>26</v>
      </c>
      <c r="B80" s="63">
        <v>1</v>
      </c>
      <c r="C80" s="62" t="s">
        <v>226</v>
      </c>
      <c r="D80" s="63" t="s">
        <v>18</v>
      </c>
      <c r="E80" s="112">
        <v>27.97</v>
      </c>
      <c r="F80" s="14">
        <v>8</v>
      </c>
      <c r="G80" s="7"/>
      <c r="H80" s="15">
        <f t="shared" ref="H80:H87" si="96">IF($D80="bi", $F80,)</f>
        <v>0</v>
      </c>
      <c r="I80" s="16">
        <f t="shared" ref="I80:I87" si="97">IF($D80="br", $F80,)</f>
        <v>0</v>
      </c>
      <c r="J80" s="16">
        <f t="shared" ref="J80:J87" si="98">IF($D80="ch", $F80,)</f>
        <v>0</v>
      </c>
      <c r="K80" s="16">
        <f t="shared" ref="K80:K87" si="99">IF($D80="ki", $F80,)</f>
        <v>0</v>
      </c>
      <c r="L80" s="16">
        <f t="shared" ref="L80:L87" si="100">IF($D80="ho", $F80,)</f>
        <v>0</v>
      </c>
      <c r="M80" s="16">
        <f t="shared" ref="M80:M87" si="101">IF($D80="il", $F80,)</f>
        <v>0</v>
      </c>
      <c r="N80" s="16">
        <f t="shared" ref="N80:N87" si="102">IF($D80="pk", $F80,)</f>
        <v>0</v>
      </c>
      <c r="O80" s="16">
        <f t="shared" ref="O80:O87" si="103">IF($D80="pi", $F80,)</f>
        <v>0</v>
      </c>
      <c r="P80" s="16">
        <f t="shared" ref="P80:P87" si="104">IF($D80="sh", $F80,)</f>
        <v>0</v>
      </c>
      <c r="Q80" s="16">
        <f t="shared" ref="Q80:Q87" si="105">IF($D80="sm", $F80,)</f>
        <v>0</v>
      </c>
      <c r="R80" s="16">
        <f t="shared" ref="R80:R87" si="106">IF($D80="to", $F80,)</f>
        <v>0</v>
      </c>
      <c r="S80" s="17">
        <f t="shared" ref="S80:S87" si="107">IF($D80="wb", $F80,)</f>
        <v>8</v>
      </c>
    </row>
    <row r="81" spans="1:19" ht="15.6" x14ac:dyDescent="0.3">
      <c r="A81" s="11"/>
      <c r="B81" s="63">
        <v>2</v>
      </c>
      <c r="C81" s="62" t="s">
        <v>227</v>
      </c>
      <c r="D81" s="63" t="s">
        <v>12</v>
      </c>
      <c r="E81" s="112">
        <v>26.05</v>
      </c>
      <c r="F81" s="14">
        <v>7</v>
      </c>
      <c r="G81" s="7"/>
      <c r="H81" s="15">
        <f t="shared" si="96"/>
        <v>0</v>
      </c>
      <c r="I81" s="16">
        <f t="shared" si="97"/>
        <v>0</v>
      </c>
      <c r="J81" s="16">
        <f t="shared" si="98"/>
        <v>0</v>
      </c>
      <c r="K81" s="16">
        <f t="shared" si="99"/>
        <v>0</v>
      </c>
      <c r="L81" s="16">
        <f t="shared" si="100"/>
        <v>0</v>
      </c>
      <c r="M81" s="16">
        <f t="shared" si="101"/>
        <v>7</v>
      </c>
      <c r="N81" s="16">
        <f t="shared" si="102"/>
        <v>0</v>
      </c>
      <c r="O81" s="16">
        <f t="shared" si="103"/>
        <v>0</v>
      </c>
      <c r="P81" s="16">
        <f t="shared" si="104"/>
        <v>0</v>
      </c>
      <c r="Q81" s="16">
        <f t="shared" si="105"/>
        <v>0</v>
      </c>
      <c r="R81" s="16">
        <f t="shared" si="106"/>
        <v>0</v>
      </c>
      <c r="S81" s="17">
        <f t="shared" si="107"/>
        <v>0</v>
      </c>
    </row>
    <row r="82" spans="1:19" ht="15.6" x14ac:dyDescent="0.3">
      <c r="A82" s="18"/>
      <c r="B82" s="63">
        <v>3</v>
      </c>
      <c r="C82" s="62" t="s">
        <v>500</v>
      </c>
      <c r="D82" s="63" t="s">
        <v>14</v>
      </c>
      <c r="E82" s="112">
        <v>22.1</v>
      </c>
      <c r="F82" s="14">
        <v>6</v>
      </c>
      <c r="G82" s="7"/>
      <c r="H82" s="15">
        <f t="shared" si="96"/>
        <v>0</v>
      </c>
      <c r="I82" s="16">
        <f t="shared" si="97"/>
        <v>0</v>
      </c>
      <c r="J82" s="16">
        <f t="shared" si="98"/>
        <v>0</v>
      </c>
      <c r="K82" s="16">
        <f t="shared" si="99"/>
        <v>0</v>
      </c>
      <c r="L82" s="16">
        <f t="shared" si="100"/>
        <v>0</v>
      </c>
      <c r="M82" s="16">
        <f t="shared" si="101"/>
        <v>0</v>
      </c>
      <c r="N82" s="16">
        <f t="shared" si="102"/>
        <v>0</v>
      </c>
      <c r="O82" s="16">
        <f t="shared" si="103"/>
        <v>6</v>
      </c>
      <c r="P82" s="16">
        <f t="shared" si="104"/>
        <v>0</v>
      </c>
      <c r="Q82" s="16">
        <f t="shared" si="105"/>
        <v>0</v>
      </c>
      <c r="R82" s="16">
        <f t="shared" si="106"/>
        <v>0</v>
      </c>
      <c r="S82" s="17">
        <f t="shared" si="107"/>
        <v>0</v>
      </c>
    </row>
    <row r="83" spans="1:19" ht="15.6" x14ac:dyDescent="0.3">
      <c r="A83" s="18"/>
      <c r="B83" s="63">
        <v>4</v>
      </c>
      <c r="C83" s="62" t="s">
        <v>228</v>
      </c>
      <c r="D83" s="63" t="s">
        <v>15</v>
      </c>
      <c r="E83" s="112">
        <v>21.12</v>
      </c>
      <c r="F83" s="14">
        <v>5</v>
      </c>
      <c r="G83" s="7"/>
      <c r="H83" s="15">
        <f t="shared" si="96"/>
        <v>0</v>
      </c>
      <c r="I83" s="16">
        <f t="shared" si="97"/>
        <v>0</v>
      </c>
      <c r="J83" s="16">
        <f t="shared" si="98"/>
        <v>0</v>
      </c>
      <c r="K83" s="16">
        <f t="shared" si="99"/>
        <v>0</v>
      </c>
      <c r="L83" s="16">
        <f t="shared" si="100"/>
        <v>0</v>
      </c>
      <c r="M83" s="16">
        <f t="shared" si="101"/>
        <v>0</v>
      </c>
      <c r="N83" s="16">
        <f t="shared" si="102"/>
        <v>0</v>
      </c>
      <c r="O83" s="16">
        <f t="shared" si="103"/>
        <v>0</v>
      </c>
      <c r="P83" s="16">
        <f t="shared" si="104"/>
        <v>5</v>
      </c>
      <c r="Q83" s="16">
        <f t="shared" si="105"/>
        <v>0</v>
      </c>
      <c r="R83" s="16">
        <f t="shared" si="106"/>
        <v>0</v>
      </c>
      <c r="S83" s="17">
        <f t="shared" si="107"/>
        <v>0</v>
      </c>
    </row>
    <row r="84" spans="1:19" ht="15.6" x14ac:dyDescent="0.3">
      <c r="A84" s="18"/>
      <c r="B84" s="63">
        <v>5</v>
      </c>
      <c r="C84" s="62" t="s">
        <v>132</v>
      </c>
      <c r="D84" s="63" t="s">
        <v>8</v>
      </c>
      <c r="E84" s="112">
        <v>21.04</v>
      </c>
      <c r="F84" s="14">
        <v>4</v>
      </c>
      <c r="G84" s="7"/>
      <c r="H84" s="15">
        <f t="shared" si="96"/>
        <v>0</v>
      </c>
      <c r="I84" s="16">
        <f t="shared" si="97"/>
        <v>4</v>
      </c>
      <c r="J84" s="16">
        <f t="shared" si="98"/>
        <v>0</v>
      </c>
      <c r="K84" s="16">
        <f t="shared" si="99"/>
        <v>0</v>
      </c>
      <c r="L84" s="16">
        <f t="shared" si="100"/>
        <v>0</v>
      </c>
      <c r="M84" s="16">
        <f t="shared" si="101"/>
        <v>0</v>
      </c>
      <c r="N84" s="16">
        <f t="shared" si="102"/>
        <v>0</v>
      </c>
      <c r="O84" s="16">
        <f t="shared" si="103"/>
        <v>0</v>
      </c>
      <c r="P84" s="16">
        <f t="shared" si="104"/>
        <v>0</v>
      </c>
      <c r="Q84" s="16">
        <f t="shared" si="105"/>
        <v>0</v>
      </c>
      <c r="R84" s="16">
        <f t="shared" si="106"/>
        <v>0</v>
      </c>
      <c r="S84" s="17">
        <f t="shared" si="107"/>
        <v>0</v>
      </c>
    </row>
    <row r="85" spans="1:19" ht="15.6" x14ac:dyDescent="0.3">
      <c r="A85" s="18"/>
      <c r="B85" s="63">
        <v>6</v>
      </c>
      <c r="C85" s="62" t="s">
        <v>229</v>
      </c>
      <c r="D85" s="63" t="s">
        <v>15</v>
      </c>
      <c r="E85" s="112">
        <v>20.39</v>
      </c>
      <c r="F85" s="14">
        <v>3</v>
      </c>
      <c r="G85" s="7"/>
      <c r="H85" s="15">
        <f t="shared" si="96"/>
        <v>0</v>
      </c>
      <c r="I85" s="16">
        <f t="shared" si="97"/>
        <v>0</v>
      </c>
      <c r="J85" s="16">
        <f t="shared" si="98"/>
        <v>0</v>
      </c>
      <c r="K85" s="16">
        <f t="shared" si="99"/>
        <v>0</v>
      </c>
      <c r="L85" s="16">
        <f t="shared" si="100"/>
        <v>0</v>
      </c>
      <c r="M85" s="16">
        <f t="shared" si="101"/>
        <v>0</v>
      </c>
      <c r="N85" s="16">
        <f t="shared" si="102"/>
        <v>0</v>
      </c>
      <c r="O85" s="16">
        <f t="shared" si="103"/>
        <v>0</v>
      </c>
      <c r="P85" s="16">
        <f t="shared" si="104"/>
        <v>3</v>
      </c>
      <c r="Q85" s="16">
        <f t="shared" si="105"/>
        <v>0</v>
      </c>
      <c r="R85" s="16">
        <f t="shared" si="106"/>
        <v>0</v>
      </c>
      <c r="S85" s="17">
        <f t="shared" si="107"/>
        <v>0</v>
      </c>
    </row>
    <row r="86" spans="1:19" ht="15.6" x14ac:dyDescent="0.3">
      <c r="A86" s="18"/>
      <c r="B86" s="63">
        <v>7</v>
      </c>
      <c r="C86" s="62" t="s">
        <v>230</v>
      </c>
      <c r="D86" s="63" t="s">
        <v>231</v>
      </c>
      <c r="E86" s="112">
        <v>18.57</v>
      </c>
      <c r="F86" s="14">
        <v>2</v>
      </c>
      <c r="G86" s="7"/>
      <c r="H86" s="15">
        <f t="shared" si="96"/>
        <v>0</v>
      </c>
      <c r="I86" s="16">
        <f t="shared" si="97"/>
        <v>0</v>
      </c>
      <c r="J86" s="16">
        <f t="shared" si="98"/>
        <v>0</v>
      </c>
      <c r="K86" s="16">
        <f t="shared" si="99"/>
        <v>0</v>
      </c>
      <c r="L86" s="16">
        <f t="shared" si="100"/>
        <v>0</v>
      </c>
      <c r="M86" s="16">
        <f t="shared" si="101"/>
        <v>0</v>
      </c>
      <c r="N86" s="16">
        <f t="shared" si="102"/>
        <v>0</v>
      </c>
      <c r="O86" s="16">
        <f t="shared" si="103"/>
        <v>0</v>
      </c>
      <c r="P86" s="16">
        <f t="shared" si="104"/>
        <v>0</v>
      </c>
      <c r="Q86" s="16">
        <f t="shared" si="105"/>
        <v>0</v>
      </c>
      <c r="R86" s="16">
        <f t="shared" si="106"/>
        <v>0</v>
      </c>
      <c r="S86" s="17">
        <f t="shared" si="107"/>
        <v>0</v>
      </c>
    </row>
    <row r="87" spans="1:19" ht="16.2" thickBot="1" x14ac:dyDescent="0.35">
      <c r="A87" s="19"/>
      <c r="B87" s="82">
        <v>8</v>
      </c>
      <c r="C87" s="81" t="s">
        <v>232</v>
      </c>
      <c r="D87" s="82" t="s">
        <v>11</v>
      </c>
      <c r="E87" s="113">
        <v>15.7</v>
      </c>
      <c r="F87" s="22">
        <v>1</v>
      </c>
      <c r="G87" s="7"/>
      <c r="H87" s="23">
        <f t="shared" si="96"/>
        <v>0</v>
      </c>
      <c r="I87" s="24">
        <f t="shared" si="97"/>
        <v>0</v>
      </c>
      <c r="J87" s="24">
        <f t="shared" si="98"/>
        <v>0</v>
      </c>
      <c r="K87" s="24">
        <f t="shared" si="99"/>
        <v>0</v>
      </c>
      <c r="L87" s="24">
        <f t="shared" si="100"/>
        <v>1</v>
      </c>
      <c r="M87" s="24">
        <f t="shared" si="101"/>
        <v>0</v>
      </c>
      <c r="N87" s="24">
        <f t="shared" si="102"/>
        <v>0</v>
      </c>
      <c r="O87" s="24">
        <f t="shared" si="103"/>
        <v>0</v>
      </c>
      <c r="P87" s="24">
        <f t="shared" si="104"/>
        <v>0</v>
      </c>
      <c r="Q87" s="24">
        <f t="shared" si="105"/>
        <v>0</v>
      </c>
      <c r="R87" s="24">
        <f t="shared" si="106"/>
        <v>0</v>
      </c>
      <c r="S87" s="25">
        <f t="shared" si="107"/>
        <v>0</v>
      </c>
    </row>
    <row r="88" spans="1:19" ht="15" thickBot="1" x14ac:dyDescent="0.35"/>
    <row r="89" spans="1:19" ht="15.6" x14ac:dyDescent="0.3">
      <c r="A89" s="3" t="s">
        <v>33</v>
      </c>
      <c r="B89" s="80" t="s">
        <v>27</v>
      </c>
      <c r="C89" s="79" t="s">
        <v>3</v>
      </c>
      <c r="D89" s="80" t="s">
        <v>4</v>
      </c>
      <c r="E89" s="80" t="s">
        <v>23</v>
      </c>
      <c r="F89" s="10" t="s">
        <v>6</v>
      </c>
      <c r="G89" s="7"/>
      <c r="H89" s="8" t="s">
        <v>7</v>
      </c>
      <c r="I89" s="9" t="s">
        <v>8</v>
      </c>
      <c r="J89" s="9" t="s">
        <v>9</v>
      </c>
      <c r="K89" s="9" t="s">
        <v>10</v>
      </c>
      <c r="L89" s="9" t="s">
        <v>11</v>
      </c>
      <c r="M89" s="9" t="s">
        <v>12</v>
      </c>
      <c r="N89" s="9" t="s">
        <v>13</v>
      </c>
      <c r="O89" s="9" t="s">
        <v>14</v>
      </c>
      <c r="P89" s="9" t="s">
        <v>15</v>
      </c>
      <c r="Q89" s="9" t="s">
        <v>16</v>
      </c>
      <c r="R89" s="9" t="s">
        <v>17</v>
      </c>
      <c r="S89" s="10" t="s">
        <v>18</v>
      </c>
    </row>
    <row r="90" spans="1:19" ht="15.6" x14ac:dyDescent="0.3">
      <c r="A90" s="11"/>
      <c r="B90" s="63">
        <v>1</v>
      </c>
      <c r="C90" s="62" t="s">
        <v>466</v>
      </c>
      <c r="D90" s="63" t="s">
        <v>8</v>
      </c>
      <c r="E90" s="112">
        <v>1.67</v>
      </c>
      <c r="F90" s="14">
        <v>8</v>
      </c>
      <c r="G90" s="7"/>
      <c r="H90" s="15">
        <f t="shared" ref="H90:H97" si="108">IF($D90="bi", $F90,)</f>
        <v>0</v>
      </c>
      <c r="I90" s="16">
        <f t="shared" ref="I90:I97" si="109">IF($D90="br", $F90,)</f>
        <v>8</v>
      </c>
      <c r="J90" s="16">
        <f t="shared" ref="J90:J97" si="110">IF($D90="ch", $F90,)</f>
        <v>0</v>
      </c>
      <c r="K90" s="16">
        <f t="shared" ref="K90:K97" si="111">IF($D90="ki", $F90,)</f>
        <v>0</v>
      </c>
      <c r="L90" s="16">
        <f t="shared" ref="L90:L97" si="112">IF($D90="ho", $F90,)</f>
        <v>0</v>
      </c>
      <c r="M90" s="16">
        <f t="shared" ref="M90:M97" si="113">IF($D90="il", $F90,)</f>
        <v>0</v>
      </c>
      <c r="N90" s="16">
        <f t="shared" ref="N90:N97" si="114">IF($D90="pk", $F90,)</f>
        <v>0</v>
      </c>
      <c r="O90" s="16">
        <f t="shared" ref="O90:O97" si="115">IF($D90="pi", $F90,)</f>
        <v>0</v>
      </c>
      <c r="P90" s="16">
        <f t="shared" ref="P90:P97" si="116">IF($D90="sh", $F90,)</f>
        <v>0</v>
      </c>
      <c r="Q90" s="16">
        <f t="shared" ref="Q90:Q97" si="117">IF($D90="sm", $F90,)</f>
        <v>0</v>
      </c>
      <c r="R90" s="16">
        <f t="shared" ref="R90:R97" si="118">IF($D90="to", $F90,)</f>
        <v>0</v>
      </c>
      <c r="S90" s="17">
        <f t="shared" ref="S90:S97" si="119">IF($D90="wb", $F90,)</f>
        <v>0</v>
      </c>
    </row>
    <row r="91" spans="1:19" ht="15.6" x14ac:dyDescent="0.3">
      <c r="A91" s="11"/>
      <c r="B91" s="63">
        <v>2</v>
      </c>
      <c r="C91" s="62" t="s">
        <v>467</v>
      </c>
      <c r="D91" s="63" t="s">
        <v>8</v>
      </c>
      <c r="E91" s="112">
        <v>1.64</v>
      </c>
      <c r="F91" s="14">
        <v>7</v>
      </c>
      <c r="G91" s="7"/>
      <c r="H91" s="15">
        <f t="shared" si="108"/>
        <v>0</v>
      </c>
      <c r="I91" s="16">
        <f t="shared" si="109"/>
        <v>7</v>
      </c>
      <c r="J91" s="16">
        <f t="shared" si="110"/>
        <v>0</v>
      </c>
      <c r="K91" s="16">
        <f t="shared" si="111"/>
        <v>0</v>
      </c>
      <c r="L91" s="16">
        <f t="shared" si="112"/>
        <v>0</v>
      </c>
      <c r="M91" s="16">
        <f t="shared" si="113"/>
        <v>0</v>
      </c>
      <c r="N91" s="16">
        <f t="shared" si="114"/>
        <v>0</v>
      </c>
      <c r="O91" s="16">
        <f t="shared" si="115"/>
        <v>0</v>
      </c>
      <c r="P91" s="16">
        <f t="shared" si="116"/>
        <v>0</v>
      </c>
      <c r="Q91" s="16">
        <f t="shared" si="117"/>
        <v>0</v>
      </c>
      <c r="R91" s="16">
        <f t="shared" si="118"/>
        <v>0</v>
      </c>
      <c r="S91" s="17">
        <f t="shared" si="119"/>
        <v>0</v>
      </c>
    </row>
    <row r="92" spans="1:19" ht="15.6" x14ac:dyDescent="0.3">
      <c r="A92" s="18"/>
      <c r="B92" s="63">
        <v>3</v>
      </c>
      <c r="C92" s="62" t="s">
        <v>465</v>
      </c>
      <c r="D92" s="63" t="s">
        <v>14</v>
      </c>
      <c r="E92" s="112">
        <v>1.55</v>
      </c>
      <c r="F92" s="14">
        <v>6</v>
      </c>
      <c r="G92" s="7"/>
      <c r="H92" s="15">
        <f t="shared" si="108"/>
        <v>0</v>
      </c>
      <c r="I92" s="16">
        <f t="shared" si="109"/>
        <v>0</v>
      </c>
      <c r="J92" s="16">
        <f t="shared" si="110"/>
        <v>0</v>
      </c>
      <c r="K92" s="16">
        <f t="shared" si="111"/>
        <v>0</v>
      </c>
      <c r="L92" s="16">
        <f t="shared" si="112"/>
        <v>0</v>
      </c>
      <c r="M92" s="16">
        <f t="shared" si="113"/>
        <v>0</v>
      </c>
      <c r="N92" s="16">
        <f t="shared" si="114"/>
        <v>0</v>
      </c>
      <c r="O92" s="16">
        <f t="shared" si="115"/>
        <v>6</v>
      </c>
      <c r="P92" s="16">
        <f t="shared" si="116"/>
        <v>0</v>
      </c>
      <c r="Q92" s="16">
        <f t="shared" si="117"/>
        <v>0</v>
      </c>
      <c r="R92" s="16">
        <f t="shared" si="118"/>
        <v>0</v>
      </c>
      <c r="S92" s="17">
        <f t="shared" si="119"/>
        <v>0</v>
      </c>
    </row>
    <row r="93" spans="1:19" ht="15.6" x14ac:dyDescent="0.3">
      <c r="A93" s="18"/>
      <c r="B93" s="63">
        <v>4</v>
      </c>
      <c r="C93" s="62" t="s">
        <v>468</v>
      </c>
      <c r="D93" s="63" t="s">
        <v>18</v>
      </c>
      <c r="E93" s="112">
        <v>1.52</v>
      </c>
      <c r="F93" s="14">
        <v>5</v>
      </c>
      <c r="G93" s="7"/>
      <c r="H93" s="15">
        <f t="shared" si="108"/>
        <v>0</v>
      </c>
      <c r="I93" s="16">
        <f t="shared" si="109"/>
        <v>0</v>
      </c>
      <c r="J93" s="16">
        <f t="shared" si="110"/>
        <v>0</v>
      </c>
      <c r="K93" s="16">
        <f t="shared" si="111"/>
        <v>0</v>
      </c>
      <c r="L93" s="16">
        <f t="shared" si="112"/>
        <v>0</v>
      </c>
      <c r="M93" s="16">
        <f t="shared" si="113"/>
        <v>0</v>
      </c>
      <c r="N93" s="16">
        <f t="shared" si="114"/>
        <v>0</v>
      </c>
      <c r="O93" s="16">
        <f t="shared" si="115"/>
        <v>0</v>
      </c>
      <c r="P93" s="16">
        <f t="shared" si="116"/>
        <v>0</v>
      </c>
      <c r="Q93" s="16">
        <f t="shared" si="117"/>
        <v>0</v>
      </c>
      <c r="R93" s="16">
        <f t="shared" si="118"/>
        <v>0</v>
      </c>
      <c r="S93" s="17">
        <f t="shared" si="119"/>
        <v>5</v>
      </c>
    </row>
    <row r="94" spans="1:19" ht="15.6" x14ac:dyDescent="0.3">
      <c r="A94" s="18"/>
      <c r="B94" s="63">
        <v>5</v>
      </c>
      <c r="C94" s="62" t="s">
        <v>469</v>
      </c>
      <c r="D94" s="63" t="s">
        <v>13</v>
      </c>
      <c r="E94" s="112">
        <v>1.52</v>
      </c>
      <c r="F94" s="14">
        <v>4</v>
      </c>
      <c r="G94" s="7"/>
      <c r="H94" s="15">
        <f t="shared" si="108"/>
        <v>0</v>
      </c>
      <c r="I94" s="16">
        <f t="shared" si="109"/>
        <v>0</v>
      </c>
      <c r="J94" s="16">
        <f t="shared" si="110"/>
        <v>0</v>
      </c>
      <c r="K94" s="16">
        <f t="shared" si="111"/>
        <v>0</v>
      </c>
      <c r="L94" s="16">
        <f t="shared" si="112"/>
        <v>0</v>
      </c>
      <c r="M94" s="16">
        <f t="shared" si="113"/>
        <v>0</v>
      </c>
      <c r="N94" s="16">
        <f t="shared" si="114"/>
        <v>4</v>
      </c>
      <c r="O94" s="16">
        <f t="shared" si="115"/>
        <v>0</v>
      </c>
      <c r="P94" s="16">
        <f t="shared" si="116"/>
        <v>0</v>
      </c>
      <c r="Q94" s="16">
        <f t="shared" si="117"/>
        <v>0</v>
      </c>
      <c r="R94" s="16">
        <f t="shared" si="118"/>
        <v>0</v>
      </c>
      <c r="S94" s="17">
        <f t="shared" si="119"/>
        <v>0</v>
      </c>
    </row>
    <row r="95" spans="1:19" ht="15.6" x14ac:dyDescent="0.3">
      <c r="A95" s="18"/>
      <c r="B95" s="63">
        <v>6</v>
      </c>
      <c r="C95" s="62" t="s">
        <v>470</v>
      </c>
      <c r="D95" s="63" t="s">
        <v>14</v>
      </c>
      <c r="E95" s="112">
        <v>1.35</v>
      </c>
      <c r="F95" s="14">
        <v>3</v>
      </c>
      <c r="G95" s="7"/>
      <c r="H95" s="15">
        <f t="shared" si="108"/>
        <v>0</v>
      </c>
      <c r="I95" s="16">
        <f t="shared" si="109"/>
        <v>0</v>
      </c>
      <c r="J95" s="16">
        <f t="shared" si="110"/>
        <v>0</v>
      </c>
      <c r="K95" s="16">
        <f t="shared" si="111"/>
        <v>0</v>
      </c>
      <c r="L95" s="16">
        <f t="shared" si="112"/>
        <v>0</v>
      </c>
      <c r="M95" s="16">
        <f t="shared" si="113"/>
        <v>0</v>
      </c>
      <c r="N95" s="16">
        <f t="shared" si="114"/>
        <v>0</v>
      </c>
      <c r="O95" s="16">
        <f t="shared" si="115"/>
        <v>3</v>
      </c>
      <c r="P95" s="16">
        <f t="shared" si="116"/>
        <v>0</v>
      </c>
      <c r="Q95" s="16">
        <f t="shared" si="117"/>
        <v>0</v>
      </c>
      <c r="R95" s="16">
        <f t="shared" si="118"/>
        <v>0</v>
      </c>
      <c r="S95" s="17">
        <f t="shared" si="119"/>
        <v>0</v>
      </c>
    </row>
    <row r="96" spans="1:19" ht="15.6" x14ac:dyDescent="0.3">
      <c r="A96" s="18"/>
      <c r="B96" s="63">
        <v>7</v>
      </c>
      <c r="C96" s="62" t="s">
        <v>471</v>
      </c>
      <c r="D96" s="63" t="s">
        <v>11</v>
      </c>
      <c r="E96" s="112">
        <v>1.25</v>
      </c>
      <c r="F96" s="14">
        <v>2</v>
      </c>
      <c r="G96" s="7"/>
      <c r="H96" s="15">
        <f t="shared" si="108"/>
        <v>0</v>
      </c>
      <c r="I96" s="16">
        <f t="shared" si="109"/>
        <v>0</v>
      </c>
      <c r="J96" s="16">
        <f t="shared" si="110"/>
        <v>0</v>
      </c>
      <c r="K96" s="16">
        <f t="shared" si="111"/>
        <v>0</v>
      </c>
      <c r="L96" s="16">
        <f t="shared" si="112"/>
        <v>2</v>
      </c>
      <c r="M96" s="16">
        <f t="shared" si="113"/>
        <v>0</v>
      </c>
      <c r="N96" s="16">
        <f t="shared" si="114"/>
        <v>0</v>
      </c>
      <c r="O96" s="16">
        <f t="shared" si="115"/>
        <v>0</v>
      </c>
      <c r="P96" s="16">
        <f t="shared" si="116"/>
        <v>0</v>
      </c>
      <c r="Q96" s="16">
        <f t="shared" si="117"/>
        <v>0</v>
      </c>
      <c r="R96" s="16">
        <f t="shared" si="118"/>
        <v>0</v>
      </c>
      <c r="S96" s="17">
        <f t="shared" si="119"/>
        <v>0</v>
      </c>
    </row>
    <row r="97" spans="1:19" ht="16.2" thickBot="1" x14ac:dyDescent="0.35">
      <c r="A97" s="19"/>
      <c r="B97" s="82">
        <v>8</v>
      </c>
      <c r="C97" s="81" t="s">
        <v>472</v>
      </c>
      <c r="D97" s="82" t="s">
        <v>15</v>
      </c>
      <c r="E97" s="113">
        <v>1.25</v>
      </c>
      <c r="F97" s="22">
        <v>1</v>
      </c>
      <c r="G97" s="7"/>
      <c r="H97" s="23">
        <f t="shared" si="108"/>
        <v>0</v>
      </c>
      <c r="I97" s="24">
        <f t="shared" si="109"/>
        <v>0</v>
      </c>
      <c r="J97" s="24">
        <f t="shared" si="110"/>
        <v>0</v>
      </c>
      <c r="K97" s="24">
        <f t="shared" si="111"/>
        <v>0</v>
      </c>
      <c r="L97" s="24">
        <f t="shared" si="112"/>
        <v>0</v>
      </c>
      <c r="M97" s="24">
        <f t="shared" si="113"/>
        <v>0</v>
      </c>
      <c r="N97" s="24">
        <f t="shared" si="114"/>
        <v>0</v>
      </c>
      <c r="O97" s="24">
        <f t="shared" si="115"/>
        <v>0</v>
      </c>
      <c r="P97" s="24">
        <f t="shared" si="116"/>
        <v>1</v>
      </c>
      <c r="Q97" s="24">
        <f t="shared" si="117"/>
        <v>0</v>
      </c>
      <c r="R97" s="24">
        <f t="shared" si="118"/>
        <v>0</v>
      </c>
      <c r="S97" s="25">
        <f t="shared" si="119"/>
        <v>0</v>
      </c>
    </row>
    <row r="98" spans="1:19" ht="15" thickBot="1" x14ac:dyDescent="0.35">
      <c r="E98" s="114"/>
    </row>
    <row r="99" spans="1:19" ht="15.6" x14ac:dyDescent="0.3">
      <c r="A99" s="3" t="s">
        <v>33</v>
      </c>
      <c r="B99" s="80" t="s">
        <v>28</v>
      </c>
      <c r="C99" s="79" t="s">
        <v>3</v>
      </c>
      <c r="D99" s="80" t="s">
        <v>4</v>
      </c>
      <c r="E99" s="111" t="s">
        <v>23</v>
      </c>
      <c r="F99" s="10" t="s">
        <v>6</v>
      </c>
      <c r="G99" s="7"/>
      <c r="H99" s="8" t="s">
        <v>7</v>
      </c>
      <c r="I99" s="9" t="s">
        <v>8</v>
      </c>
      <c r="J99" s="9" t="s">
        <v>9</v>
      </c>
      <c r="K99" s="9" t="s">
        <v>10</v>
      </c>
      <c r="L99" s="9" t="s">
        <v>11</v>
      </c>
      <c r="M99" s="9" t="s">
        <v>12</v>
      </c>
      <c r="N99" s="9" t="s">
        <v>13</v>
      </c>
      <c r="O99" s="9" t="s">
        <v>14</v>
      </c>
      <c r="P99" s="9" t="s">
        <v>15</v>
      </c>
      <c r="Q99" s="9" t="s">
        <v>16</v>
      </c>
      <c r="R99" s="9" t="s">
        <v>17</v>
      </c>
      <c r="S99" s="10" t="s">
        <v>18</v>
      </c>
    </row>
    <row r="100" spans="1:19" ht="15.6" x14ac:dyDescent="0.3">
      <c r="A100" s="11"/>
      <c r="B100" s="63">
        <v>1</v>
      </c>
      <c r="C100" s="62" t="s">
        <v>88</v>
      </c>
      <c r="D100" s="63" t="s">
        <v>13</v>
      </c>
      <c r="E100" s="112">
        <v>5.47</v>
      </c>
      <c r="F100" s="14">
        <v>8</v>
      </c>
      <c r="G100" s="7"/>
      <c r="H100" s="15">
        <f t="shared" ref="H100:H107" si="120">IF($D100="bi", $F100,)</f>
        <v>0</v>
      </c>
      <c r="I100" s="16">
        <f t="shared" ref="I100:I107" si="121">IF($D100="br", $F100,)</f>
        <v>0</v>
      </c>
      <c r="J100" s="16">
        <f t="shared" ref="J100:J107" si="122">IF($D100="ch", $F100,)</f>
        <v>0</v>
      </c>
      <c r="K100" s="16">
        <f t="shared" ref="K100:K107" si="123">IF($D100="ki", $F100,)</f>
        <v>0</v>
      </c>
      <c r="L100" s="16">
        <f t="shared" ref="L100:L107" si="124">IF($D100="ho", $F100,)</f>
        <v>0</v>
      </c>
      <c r="M100" s="16">
        <f t="shared" ref="M100:M107" si="125">IF($D100="il", $F100,)</f>
        <v>0</v>
      </c>
      <c r="N100" s="16">
        <f t="shared" ref="N100:N107" si="126">IF($D100="pk", $F100,)</f>
        <v>8</v>
      </c>
      <c r="O100" s="16">
        <f t="shared" ref="O100:O107" si="127">IF($D100="pi", $F100,)</f>
        <v>0</v>
      </c>
      <c r="P100" s="16">
        <f t="shared" ref="P100:P107" si="128">IF($D100="sh", $F100,)</f>
        <v>0</v>
      </c>
      <c r="Q100" s="16">
        <f t="shared" ref="Q100:Q107" si="129">IF($D100="sm", $F100,)</f>
        <v>0</v>
      </c>
      <c r="R100" s="16">
        <f t="shared" ref="R100:R107" si="130">IF($D100="to", $F100,)</f>
        <v>0</v>
      </c>
      <c r="S100" s="17">
        <f t="shared" ref="S100:S107" si="131">IF($D100="wb", $F100,)</f>
        <v>0</v>
      </c>
    </row>
    <row r="101" spans="1:19" ht="15.6" x14ac:dyDescent="0.3">
      <c r="A101" s="11"/>
      <c r="B101" s="63">
        <v>2</v>
      </c>
      <c r="C101" s="62" t="s">
        <v>89</v>
      </c>
      <c r="D101" s="63" t="s">
        <v>8</v>
      </c>
      <c r="E101" s="112">
        <v>5.28</v>
      </c>
      <c r="F101" s="14">
        <v>7</v>
      </c>
      <c r="G101" s="7"/>
      <c r="H101" s="15">
        <f t="shared" si="120"/>
        <v>0</v>
      </c>
      <c r="I101" s="16">
        <f t="shared" si="121"/>
        <v>7</v>
      </c>
      <c r="J101" s="16">
        <f t="shared" si="122"/>
        <v>0</v>
      </c>
      <c r="K101" s="16">
        <f t="shared" si="123"/>
        <v>0</v>
      </c>
      <c r="L101" s="16">
        <f t="shared" si="124"/>
        <v>0</v>
      </c>
      <c r="M101" s="16">
        <f t="shared" si="125"/>
        <v>0</v>
      </c>
      <c r="N101" s="16">
        <f t="shared" si="126"/>
        <v>0</v>
      </c>
      <c r="O101" s="16">
        <f t="shared" si="127"/>
        <v>0</v>
      </c>
      <c r="P101" s="16">
        <f t="shared" si="128"/>
        <v>0</v>
      </c>
      <c r="Q101" s="16">
        <f t="shared" si="129"/>
        <v>0</v>
      </c>
      <c r="R101" s="16">
        <f t="shared" si="130"/>
        <v>0</v>
      </c>
      <c r="S101" s="17">
        <f t="shared" si="131"/>
        <v>0</v>
      </c>
    </row>
    <row r="102" spans="1:19" ht="15.6" x14ac:dyDescent="0.3">
      <c r="A102" s="18"/>
      <c r="B102" s="63">
        <v>3</v>
      </c>
      <c r="C102" s="62" t="s">
        <v>473</v>
      </c>
      <c r="D102" s="63" t="s">
        <v>14</v>
      </c>
      <c r="E102" s="112">
        <v>5.01</v>
      </c>
      <c r="F102" s="14">
        <v>6</v>
      </c>
      <c r="G102" s="7"/>
      <c r="H102" s="15">
        <f t="shared" si="120"/>
        <v>0</v>
      </c>
      <c r="I102" s="16">
        <f t="shared" si="121"/>
        <v>0</v>
      </c>
      <c r="J102" s="16">
        <f t="shared" si="122"/>
        <v>0</v>
      </c>
      <c r="K102" s="16">
        <f t="shared" si="123"/>
        <v>0</v>
      </c>
      <c r="L102" s="16">
        <f t="shared" si="124"/>
        <v>0</v>
      </c>
      <c r="M102" s="16">
        <f t="shared" si="125"/>
        <v>0</v>
      </c>
      <c r="N102" s="16">
        <f t="shared" si="126"/>
        <v>0</v>
      </c>
      <c r="O102" s="16">
        <f t="shared" si="127"/>
        <v>6</v>
      </c>
      <c r="P102" s="16">
        <f t="shared" si="128"/>
        <v>0</v>
      </c>
      <c r="Q102" s="16">
        <f t="shared" si="129"/>
        <v>0</v>
      </c>
      <c r="R102" s="16">
        <f t="shared" si="130"/>
        <v>0</v>
      </c>
      <c r="S102" s="17">
        <f t="shared" si="131"/>
        <v>0</v>
      </c>
    </row>
    <row r="103" spans="1:19" ht="15.6" x14ac:dyDescent="0.3">
      <c r="A103" s="18"/>
      <c r="B103" s="63">
        <v>4</v>
      </c>
      <c r="C103" s="62" t="s">
        <v>87</v>
      </c>
      <c r="D103" s="63" t="s">
        <v>18</v>
      </c>
      <c r="E103" s="112">
        <v>4.93</v>
      </c>
      <c r="F103" s="14">
        <v>5</v>
      </c>
      <c r="G103" s="7"/>
      <c r="H103" s="15">
        <f t="shared" si="120"/>
        <v>0</v>
      </c>
      <c r="I103" s="16">
        <f t="shared" si="121"/>
        <v>0</v>
      </c>
      <c r="J103" s="16">
        <f t="shared" si="122"/>
        <v>0</v>
      </c>
      <c r="K103" s="16">
        <f t="shared" si="123"/>
        <v>0</v>
      </c>
      <c r="L103" s="16">
        <f t="shared" si="124"/>
        <v>0</v>
      </c>
      <c r="M103" s="16">
        <f t="shared" si="125"/>
        <v>0</v>
      </c>
      <c r="N103" s="16">
        <f t="shared" si="126"/>
        <v>0</v>
      </c>
      <c r="O103" s="16">
        <f t="shared" si="127"/>
        <v>0</v>
      </c>
      <c r="P103" s="16">
        <f t="shared" si="128"/>
        <v>0</v>
      </c>
      <c r="Q103" s="16">
        <f t="shared" si="129"/>
        <v>0</v>
      </c>
      <c r="R103" s="16">
        <f t="shared" si="130"/>
        <v>0</v>
      </c>
      <c r="S103" s="17">
        <f t="shared" si="131"/>
        <v>5</v>
      </c>
    </row>
    <row r="104" spans="1:19" ht="15.6" x14ac:dyDescent="0.3">
      <c r="A104" s="18"/>
      <c r="B104" s="63">
        <v>5</v>
      </c>
      <c r="C104" s="62" t="s">
        <v>134</v>
      </c>
      <c r="D104" s="63" t="s">
        <v>13</v>
      </c>
      <c r="E104" s="112">
        <v>4.78</v>
      </c>
      <c r="F104" s="14">
        <v>4</v>
      </c>
      <c r="G104" s="7"/>
      <c r="H104" s="15">
        <f t="shared" si="120"/>
        <v>0</v>
      </c>
      <c r="I104" s="16">
        <f t="shared" si="121"/>
        <v>0</v>
      </c>
      <c r="J104" s="16">
        <f t="shared" si="122"/>
        <v>0</v>
      </c>
      <c r="K104" s="16">
        <f t="shared" si="123"/>
        <v>0</v>
      </c>
      <c r="L104" s="16">
        <f t="shared" si="124"/>
        <v>0</v>
      </c>
      <c r="M104" s="16">
        <f t="shared" si="125"/>
        <v>0</v>
      </c>
      <c r="N104" s="16">
        <f t="shared" si="126"/>
        <v>4</v>
      </c>
      <c r="O104" s="16">
        <f t="shared" si="127"/>
        <v>0</v>
      </c>
      <c r="P104" s="16">
        <f t="shared" si="128"/>
        <v>0</v>
      </c>
      <c r="Q104" s="16">
        <f t="shared" si="129"/>
        <v>0</v>
      </c>
      <c r="R104" s="16">
        <f t="shared" si="130"/>
        <v>0</v>
      </c>
      <c r="S104" s="17">
        <f t="shared" si="131"/>
        <v>0</v>
      </c>
    </row>
    <row r="105" spans="1:19" ht="15.6" x14ac:dyDescent="0.3">
      <c r="A105" s="18"/>
      <c r="B105" s="63">
        <v>6</v>
      </c>
      <c r="C105" s="62" t="s">
        <v>90</v>
      </c>
      <c r="D105" s="63" t="s">
        <v>8</v>
      </c>
      <c r="E105" s="112">
        <v>4.55</v>
      </c>
      <c r="F105" s="14">
        <v>3</v>
      </c>
      <c r="G105" s="7"/>
      <c r="H105" s="15">
        <f t="shared" si="120"/>
        <v>0</v>
      </c>
      <c r="I105" s="16">
        <f t="shared" si="121"/>
        <v>3</v>
      </c>
      <c r="J105" s="16">
        <f t="shared" si="122"/>
        <v>0</v>
      </c>
      <c r="K105" s="16">
        <f t="shared" si="123"/>
        <v>0</v>
      </c>
      <c r="L105" s="16">
        <f t="shared" si="124"/>
        <v>0</v>
      </c>
      <c r="M105" s="16">
        <f t="shared" si="125"/>
        <v>0</v>
      </c>
      <c r="N105" s="16">
        <f t="shared" si="126"/>
        <v>0</v>
      </c>
      <c r="O105" s="16">
        <f t="shared" si="127"/>
        <v>0</v>
      </c>
      <c r="P105" s="16">
        <f t="shared" si="128"/>
        <v>0</v>
      </c>
      <c r="Q105" s="16">
        <f t="shared" si="129"/>
        <v>0</v>
      </c>
      <c r="R105" s="16">
        <f t="shared" si="130"/>
        <v>0</v>
      </c>
      <c r="S105" s="17">
        <f t="shared" si="131"/>
        <v>0</v>
      </c>
    </row>
    <row r="106" spans="1:19" ht="15.6" x14ac:dyDescent="0.3">
      <c r="A106" s="18"/>
      <c r="B106" s="63">
        <v>7</v>
      </c>
      <c r="C106" s="62" t="s">
        <v>233</v>
      </c>
      <c r="D106" s="63" t="s">
        <v>10</v>
      </c>
      <c r="E106" s="112">
        <v>4.3</v>
      </c>
      <c r="F106" s="14">
        <v>2</v>
      </c>
      <c r="G106" s="7"/>
      <c r="H106" s="15">
        <f t="shared" si="120"/>
        <v>0</v>
      </c>
      <c r="I106" s="16">
        <f t="shared" si="121"/>
        <v>0</v>
      </c>
      <c r="J106" s="16">
        <f t="shared" si="122"/>
        <v>0</v>
      </c>
      <c r="K106" s="16">
        <f t="shared" si="123"/>
        <v>2</v>
      </c>
      <c r="L106" s="16">
        <f t="shared" si="124"/>
        <v>0</v>
      </c>
      <c r="M106" s="16">
        <f t="shared" si="125"/>
        <v>0</v>
      </c>
      <c r="N106" s="16">
        <f t="shared" si="126"/>
        <v>0</v>
      </c>
      <c r="O106" s="16">
        <f t="shared" si="127"/>
        <v>0</v>
      </c>
      <c r="P106" s="16">
        <f t="shared" si="128"/>
        <v>0</v>
      </c>
      <c r="Q106" s="16">
        <f t="shared" si="129"/>
        <v>0</v>
      </c>
      <c r="R106" s="16">
        <f t="shared" si="130"/>
        <v>0</v>
      </c>
      <c r="S106" s="17">
        <f t="shared" si="131"/>
        <v>0</v>
      </c>
    </row>
    <row r="107" spans="1:19" ht="16.2" thickBot="1" x14ac:dyDescent="0.35">
      <c r="A107" s="19"/>
      <c r="B107" s="82">
        <v>8</v>
      </c>
      <c r="C107" s="81" t="s">
        <v>234</v>
      </c>
      <c r="D107" s="82" t="s">
        <v>14</v>
      </c>
      <c r="E107" s="113">
        <v>3.86</v>
      </c>
      <c r="F107" s="22">
        <v>1</v>
      </c>
      <c r="G107" s="7"/>
      <c r="H107" s="23">
        <f t="shared" si="120"/>
        <v>0</v>
      </c>
      <c r="I107" s="24">
        <f t="shared" si="121"/>
        <v>0</v>
      </c>
      <c r="J107" s="24">
        <f t="shared" si="122"/>
        <v>0</v>
      </c>
      <c r="K107" s="24">
        <f t="shared" si="123"/>
        <v>0</v>
      </c>
      <c r="L107" s="24">
        <f t="shared" si="124"/>
        <v>0</v>
      </c>
      <c r="M107" s="24">
        <f t="shared" si="125"/>
        <v>0</v>
      </c>
      <c r="N107" s="24">
        <f t="shared" si="126"/>
        <v>0</v>
      </c>
      <c r="O107" s="24">
        <f t="shared" si="127"/>
        <v>1</v>
      </c>
      <c r="P107" s="24">
        <f t="shared" si="128"/>
        <v>0</v>
      </c>
      <c r="Q107" s="24">
        <f t="shared" si="129"/>
        <v>0</v>
      </c>
      <c r="R107" s="24">
        <f t="shared" si="130"/>
        <v>0</v>
      </c>
      <c r="S107" s="25">
        <f t="shared" si="131"/>
        <v>0</v>
      </c>
    </row>
    <row r="108" spans="1:19" ht="15" thickBot="1" x14ac:dyDescent="0.35"/>
    <row r="109" spans="1:19" ht="15.6" x14ac:dyDescent="0.3">
      <c r="A109" s="3" t="s">
        <v>33</v>
      </c>
      <c r="B109" s="80" t="s">
        <v>35</v>
      </c>
      <c r="C109" s="79" t="s">
        <v>3</v>
      </c>
      <c r="D109" s="80" t="s">
        <v>4</v>
      </c>
      <c r="E109" s="80" t="s">
        <v>23</v>
      </c>
      <c r="F109" s="10" t="s">
        <v>6</v>
      </c>
      <c r="G109" s="7"/>
      <c r="H109" s="8" t="s">
        <v>7</v>
      </c>
      <c r="I109" s="9" t="s">
        <v>8</v>
      </c>
      <c r="J109" s="9" t="s">
        <v>9</v>
      </c>
      <c r="K109" s="9" t="s">
        <v>10</v>
      </c>
      <c r="L109" s="9" t="s">
        <v>11</v>
      </c>
      <c r="M109" s="9" t="s">
        <v>12</v>
      </c>
      <c r="N109" s="9" t="s">
        <v>13</v>
      </c>
      <c r="O109" s="9" t="s">
        <v>14</v>
      </c>
      <c r="P109" s="9" t="s">
        <v>15</v>
      </c>
      <c r="Q109" s="9" t="s">
        <v>16</v>
      </c>
      <c r="R109" s="9" t="s">
        <v>17</v>
      </c>
      <c r="S109" s="10" t="s">
        <v>18</v>
      </c>
    </row>
    <row r="110" spans="1:19" ht="15.6" x14ac:dyDescent="0.3">
      <c r="A110" s="11"/>
      <c r="B110" s="63">
        <v>1</v>
      </c>
      <c r="C110" s="62" t="s">
        <v>235</v>
      </c>
      <c r="D110" s="63" t="s">
        <v>14</v>
      </c>
      <c r="E110" s="112">
        <v>11.93</v>
      </c>
      <c r="F110" s="14">
        <v>8</v>
      </c>
      <c r="G110" s="7"/>
      <c r="H110" s="15">
        <f t="shared" ref="H110:H117" si="132">IF($D110="bi", $F110,)</f>
        <v>0</v>
      </c>
      <c r="I110" s="16">
        <f t="shared" ref="I110:I117" si="133">IF($D110="br", $F110,)</f>
        <v>0</v>
      </c>
      <c r="J110" s="16">
        <f t="shared" ref="J110:J117" si="134">IF($D110="ch", $F110,)</f>
        <v>0</v>
      </c>
      <c r="K110" s="16">
        <f t="shared" ref="K110:K117" si="135">IF($D110="ki", $F110,)</f>
        <v>0</v>
      </c>
      <c r="L110" s="16">
        <f t="shared" ref="L110:L117" si="136">IF($D110="ho", $F110,)</f>
        <v>0</v>
      </c>
      <c r="M110" s="16">
        <f t="shared" ref="M110:M117" si="137">IF($D110="il", $F110,)</f>
        <v>0</v>
      </c>
      <c r="N110" s="16">
        <f t="shared" ref="N110:N117" si="138">IF($D110="pk", $F110,)</f>
        <v>0</v>
      </c>
      <c r="O110" s="16">
        <f t="shared" ref="O110:O117" si="139">IF($D110="pi", $F110,)</f>
        <v>8</v>
      </c>
      <c r="P110" s="16">
        <f t="shared" ref="P110:P117" si="140">IF($D110="sh", $F110,)</f>
        <v>0</v>
      </c>
      <c r="Q110" s="16">
        <f t="shared" ref="Q110:Q117" si="141">IF($D110="sm", $F110,)</f>
        <v>0</v>
      </c>
      <c r="R110" s="16">
        <f t="shared" ref="R110:R117" si="142">IF($D110="to", $F110,)</f>
        <v>0</v>
      </c>
      <c r="S110" s="17">
        <f t="shared" ref="S110:S117" si="143">IF($D110="wb", $F110,)</f>
        <v>0</v>
      </c>
    </row>
    <row r="111" spans="1:19" ht="15.6" x14ac:dyDescent="0.3">
      <c r="A111" s="11"/>
      <c r="B111" s="63">
        <v>2</v>
      </c>
      <c r="C111" s="62" t="s">
        <v>87</v>
      </c>
      <c r="D111" s="63" t="s">
        <v>18</v>
      </c>
      <c r="E111" s="112">
        <v>10.91</v>
      </c>
      <c r="F111" s="14">
        <v>7</v>
      </c>
      <c r="G111" s="7"/>
      <c r="H111" s="15">
        <f t="shared" si="132"/>
        <v>0</v>
      </c>
      <c r="I111" s="16">
        <f t="shared" si="133"/>
        <v>0</v>
      </c>
      <c r="J111" s="16">
        <f t="shared" si="134"/>
        <v>0</v>
      </c>
      <c r="K111" s="16">
        <f t="shared" si="135"/>
        <v>0</v>
      </c>
      <c r="L111" s="16">
        <f t="shared" si="136"/>
        <v>0</v>
      </c>
      <c r="M111" s="16">
        <f t="shared" si="137"/>
        <v>0</v>
      </c>
      <c r="N111" s="16">
        <f t="shared" si="138"/>
        <v>0</v>
      </c>
      <c r="O111" s="16">
        <f t="shared" si="139"/>
        <v>0</v>
      </c>
      <c r="P111" s="16">
        <f t="shared" si="140"/>
        <v>0</v>
      </c>
      <c r="Q111" s="16">
        <f t="shared" si="141"/>
        <v>0</v>
      </c>
      <c r="R111" s="16">
        <f t="shared" si="142"/>
        <v>0</v>
      </c>
      <c r="S111" s="17">
        <f t="shared" si="143"/>
        <v>7</v>
      </c>
    </row>
    <row r="112" spans="1:19" ht="15.6" x14ac:dyDescent="0.3">
      <c r="A112" s="18"/>
      <c r="B112" s="63">
        <v>3</v>
      </c>
      <c r="C112" s="84" t="s">
        <v>236</v>
      </c>
      <c r="D112" s="63" t="s">
        <v>8</v>
      </c>
      <c r="E112" s="77">
        <v>10.51</v>
      </c>
      <c r="F112" s="14">
        <v>6</v>
      </c>
      <c r="G112" s="7"/>
      <c r="H112" s="15">
        <f t="shared" si="132"/>
        <v>0</v>
      </c>
      <c r="I112" s="16">
        <f t="shared" si="133"/>
        <v>6</v>
      </c>
      <c r="J112" s="16">
        <f t="shared" si="134"/>
        <v>0</v>
      </c>
      <c r="K112" s="16">
        <f t="shared" si="135"/>
        <v>0</v>
      </c>
      <c r="L112" s="16">
        <f t="shared" si="136"/>
        <v>0</v>
      </c>
      <c r="M112" s="16">
        <f t="shared" si="137"/>
        <v>0</v>
      </c>
      <c r="N112" s="16">
        <f t="shared" si="138"/>
        <v>0</v>
      </c>
      <c r="O112" s="16">
        <f t="shared" si="139"/>
        <v>0</v>
      </c>
      <c r="P112" s="16">
        <f t="shared" si="140"/>
        <v>0</v>
      </c>
      <c r="Q112" s="16">
        <f t="shared" si="141"/>
        <v>0</v>
      </c>
      <c r="R112" s="16">
        <f t="shared" si="142"/>
        <v>0</v>
      </c>
      <c r="S112" s="17">
        <f t="shared" si="143"/>
        <v>0</v>
      </c>
    </row>
    <row r="113" spans="1:19" ht="15.6" x14ac:dyDescent="0.3">
      <c r="A113" s="18"/>
      <c r="B113" s="63">
        <v>4</v>
      </c>
      <c r="C113" s="62" t="s">
        <v>185</v>
      </c>
      <c r="D113" s="63" t="s">
        <v>14</v>
      </c>
      <c r="E113" s="112">
        <v>10.55</v>
      </c>
      <c r="F113" s="14">
        <v>5</v>
      </c>
      <c r="G113" s="7"/>
      <c r="H113" s="15">
        <f t="shared" si="132"/>
        <v>0</v>
      </c>
      <c r="I113" s="16">
        <f t="shared" si="133"/>
        <v>0</v>
      </c>
      <c r="J113" s="16">
        <f t="shared" si="134"/>
        <v>0</v>
      </c>
      <c r="K113" s="16">
        <f t="shared" si="135"/>
        <v>0</v>
      </c>
      <c r="L113" s="16">
        <f t="shared" si="136"/>
        <v>0</v>
      </c>
      <c r="M113" s="16">
        <f t="shared" si="137"/>
        <v>0</v>
      </c>
      <c r="N113" s="16">
        <f t="shared" si="138"/>
        <v>0</v>
      </c>
      <c r="O113" s="16">
        <f t="shared" si="139"/>
        <v>5</v>
      </c>
      <c r="P113" s="16">
        <f t="shared" si="140"/>
        <v>0</v>
      </c>
      <c r="Q113" s="16">
        <f t="shared" si="141"/>
        <v>0</v>
      </c>
      <c r="R113" s="16">
        <f t="shared" si="142"/>
        <v>0</v>
      </c>
      <c r="S113" s="17">
        <f t="shared" si="143"/>
        <v>0</v>
      </c>
    </row>
    <row r="114" spans="1:19" ht="15.6" x14ac:dyDescent="0.3">
      <c r="A114" s="18"/>
      <c r="B114" s="63">
        <v>5</v>
      </c>
      <c r="C114" s="62" t="s">
        <v>135</v>
      </c>
      <c r="D114" s="63" t="s">
        <v>12</v>
      </c>
      <c r="E114" s="112">
        <v>10.4</v>
      </c>
      <c r="F114" s="14">
        <v>4</v>
      </c>
      <c r="G114" s="7"/>
      <c r="H114" s="15">
        <f t="shared" si="132"/>
        <v>0</v>
      </c>
      <c r="I114" s="16">
        <f t="shared" si="133"/>
        <v>0</v>
      </c>
      <c r="J114" s="16">
        <f t="shared" si="134"/>
        <v>0</v>
      </c>
      <c r="K114" s="16">
        <f t="shared" si="135"/>
        <v>0</v>
      </c>
      <c r="L114" s="16">
        <f t="shared" si="136"/>
        <v>0</v>
      </c>
      <c r="M114" s="16">
        <f t="shared" si="137"/>
        <v>4</v>
      </c>
      <c r="N114" s="16">
        <f t="shared" si="138"/>
        <v>0</v>
      </c>
      <c r="O114" s="16">
        <f t="shared" si="139"/>
        <v>0</v>
      </c>
      <c r="P114" s="16">
        <f t="shared" si="140"/>
        <v>0</v>
      </c>
      <c r="Q114" s="16">
        <f t="shared" si="141"/>
        <v>0</v>
      </c>
      <c r="R114" s="16">
        <f t="shared" si="142"/>
        <v>0</v>
      </c>
      <c r="S114" s="17">
        <f t="shared" si="143"/>
        <v>0</v>
      </c>
    </row>
    <row r="115" spans="1:19" ht="15.6" x14ac:dyDescent="0.3">
      <c r="A115" s="18"/>
      <c r="B115" s="63">
        <v>6</v>
      </c>
      <c r="C115" s="62" t="s">
        <v>237</v>
      </c>
      <c r="D115" s="63" t="s">
        <v>18</v>
      </c>
      <c r="E115" s="112">
        <v>9.64</v>
      </c>
      <c r="F115" s="14">
        <v>3</v>
      </c>
      <c r="G115" s="7"/>
      <c r="H115" s="15">
        <f t="shared" si="132"/>
        <v>0</v>
      </c>
      <c r="I115" s="16">
        <f t="shared" si="133"/>
        <v>0</v>
      </c>
      <c r="J115" s="16">
        <f t="shared" si="134"/>
        <v>0</v>
      </c>
      <c r="K115" s="16">
        <f t="shared" si="135"/>
        <v>0</v>
      </c>
      <c r="L115" s="16">
        <f t="shared" si="136"/>
        <v>0</v>
      </c>
      <c r="M115" s="16">
        <f t="shared" si="137"/>
        <v>0</v>
      </c>
      <c r="N115" s="16">
        <f t="shared" si="138"/>
        <v>0</v>
      </c>
      <c r="O115" s="16">
        <f t="shared" si="139"/>
        <v>0</v>
      </c>
      <c r="P115" s="16">
        <f t="shared" si="140"/>
        <v>0</v>
      </c>
      <c r="Q115" s="16">
        <f t="shared" si="141"/>
        <v>0</v>
      </c>
      <c r="R115" s="16">
        <f t="shared" si="142"/>
        <v>0</v>
      </c>
      <c r="S115" s="17">
        <f t="shared" si="143"/>
        <v>3</v>
      </c>
    </row>
    <row r="116" spans="1:19" ht="15.6" x14ac:dyDescent="0.3">
      <c r="A116" s="18"/>
      <c r="B116" s="63">
        <v>7</v>
      </c>
      <c r="C116" s="62" t="s">
        <v>186</v>
      </c>
      <c r="D116" s="63" t="s">
        <v>17</v>
      </c>
      <c r="E116" s="112">
        <v>9.44</v>
      </c>
      <c r="F116" s="14">
        <v>2</v>
      </c>
      <c r="G116" s="7"/>
      <c r="H116" s="15">
        <f t="shared" si="132"/>
        <v>0</v>
      </c>
      <c r="I116" s="16">
        <f t="shared" si="133"/>
        <v>0</v>
      </c>
      <c r="J116" s="16">
        <f t="shared" si="134"/>
        <v>0</v>
      </c>
      <c r="K116" s="16">
        <f t="shared" si="135"/>
        <v>0</v>
      </c>
      <c r="L116" s="16">
        <f t="shared" si="136"/>
        <v>0</v>
      </c>
      <c r="M116" s="16">
        <f t="shared" si="137"/>
        <v>0</v>
      </c>
      <c r="N116" s="16">
        <f t="shared" si="138"/>
        <v>0</v>
      </c>
      <c r="O116" s="16">
        <f t="shared" si="139"/>
        <v>0</v>
      </c>
      <c r="P116" s="16">
        <f t="shared" si="140"/>
        <v>0</v>
      </c>
      <c r="Q116" s="16">
        <f t="shared" si="141"/>
        <v>0</v>
      </c>
      <c r="R116" s="16">
        <f t="shared" si="142"/>
        <v>2</v>
      </c>
      <c r="S116" s="17">
        <f t="shared" si="143"/>
        <v>0</v>
      </c>
    </row>
    <row r="117" spans="1:19" ht="16.2" thickBot="1" x14ac:dyDescent="0.35">
      <c r="A117" s="19"/>
      <c r="B117" s="82">
        <v>8</v>
      </c>
      <c r="C117" s="81" t="s">
        <v>238</v>
      </c>
      <c r="D117" s="82" t="s">
        <v>8</v>
      </c>
      <c r="E117" s="113">
        <v>9.3800000000000008</v>
      </c>
      <c r="F117" s="22">
        <v>1</v>
      </c>
      <c r="G117" s="7"/>
      <c r="H117" s="23">
        <f t="shared" si="132"/>
        <v>0</v>
      </c>
      <c r="I117" s="24">
        <f t="shared" si="133"/>
        <v>1</v>
      </c>
      <c r="J117" s="24">
        <f t="shared" si="134"/>
        <v>0</v>
      </c>
      <c r="K117" s="24">
        <f t="shared" si="135"/>
        <v>0</v>
      </c>
      <c r="L117" s="24">
        <f t="shared" si="136"/>
        <v>0</v>
      </c>
      <c r="M117" s="24">
        <f t="shared" si="137"/>
        <v>0</v>
      </c>
      <c r="N117" s="24">
        <f t="shared" si="138"/>
        <v>0</v>
      </c>
      <c r="O117" s="24">
        <f t="shared" si="139"/>
        <v>0</v>
      </c>
      <c r="P117" s="24">
        <f t="shared" si="140"/>
        <v>0</v>
      </c>
      <c r="Q117" s="24">
        <f t="shared" si="141"/>
        <v>0</v>
      </c>
      <c r="R117" s="24">
        <f t="shared" si="142"/>
        <v>0</v>
      </c>
      <c r="S117" s="25">
        <f t="shared" si="143"/>
        <v>0</v>
      </c>
    </row>
    <row r="118" spans="1:19" ht="15" thickBot="1" x14ac:dyDescent="0.35"/>
    <row r="119" spans="1:19" ht="15.6" x14ac:dyDescent="0.3">
      <c r="A119" s="3" t="s">
        <v>33</v>
      </c>
      <c r="B119" s="80" t="s">
        <v>29</v>
      </c>
      <c r="C119" s="79" t="s">
        <v>30</v>
      </c>
      <c r="D119" s="80" t="s">
        <v>4</v>
      </c>
      <c r="E119" s="80" t="s">
        <v>5</v>
      </c>
      <c r="F119" s="10" t="s">
        <v>6</v>
      </c>
      <c r="G119" s="7"/>
      <c r="H119" s="8" t="s">
        <v>7</v>
      </c>
      <c r="I119" s="9" t="s">
        <v>8</v>
      </c>
      <c r="J119" s="9" t="s">
        <v>9</v>
      </c>
      <c r="K119" s="9" t="s">
        <v>10</v>
      </c>
      <c r="L119" s="9" t="s">
        <v>11</v>
      </c>
      <c r="M119" s="9" t="s">
        <v>12</v>
      </c>
      <c r="N119" s="9" t="s">
        <v>13</v>
      </c>
      <c r="O119" s="9" t="s">
        <v>14</v>
      </c>
      <c r="P119" s="9" t="s">
        <v>15</v>
      </c>
      <c r="Q119" s="9" t="s">
        <v>16</v>
      </c>
      <c r="R119" s="9" t="s">
        <v>17</v>
      </c>
      <c r="S119" s="10" t="s">
        <v>18</v>
      </c>
    </row>
    <row r="120" spans="1:19" ht="15.6" x14ac:dyDescent="0.3">
      <c r="A120" s="11"/>
      <c r="B120" s="63">
        <v>1</v>
      </c>
      <c r="C120" s="62" t="s">
        <v>116</v>
      </c>
      <c r="D120" s="63" t="s">
        <v>8</v>
      </c>
      <c r="E120" s="106">
        <v>50.4</v>
      </c>
      <c r="F120" s="14">
        <v>12</v>
      </c>
      <c r="G120" s="7"/>
      <c r="H120" s="15">
        <f t="shared" ref="H120:H125" si="144">IF($D120="bi", $F120,)</f>
        <v>0</v>
      </c>
      <c r="I120" s="16">
        <f t="shared" ref="I120:I125" si="145">IF($D120="br", $F120,)</f>
        <v>12</v>
      </c>
      <c r="J120" s="16">
        <f t="shared" ref="J120:J125" si="146">IF($D120="ch", $F120,)</f>
        <v>0</v>
      </c>
      <c r="K120" s="16">
        <f t="shared" ref="K120:K125" si="147">IF($D120="ki", $F120,)</f>
        <v>0</v>
      </c>
      <c r="L120" s="16">
        <f t="shared" ref="L120:L125" si="148">IF($D120="ho", $F120,)</f>
        <v>0</v>
      </c>
      <c r="M120" s="16">
        <f t="shared" ref="M120:M125" si="149">IF($D120="il", $F120,)</f>
        <v>0</v>
      </c>
      <c r="N120" s="16">
        <f t="shared" ref="N120:N125" si="150">IF($D120="pk", $F120,)</f>
        <v>0</v>
      </c>
      <c r="O120" s="16">
        <f t="shared" ref="O120:O125" si="151">IF($D120="pi", $F120,)</f>
        <v>0</v>
      </c>
      <c r="P120" s="16">
        <f t="shared" ref="P120:P125" si="152">IF($D120="sh", $F120,)</f>
        <v>0</v>
      </c>
      <c r="Q120" s="16">
        <f t="shared" ref="Q120:Q125" si="153">IF($D120="sm", $F120,)</f>
        <v>0</v>
      </c>
      <c r="R120" s="16">
        <f t="shared" ref="R120:R125" si="154">IF($D120="to", $F120,)</f>
        <v>0</v>
      </c>
      <c r="S120" s="17">
        <f t="shared" ref="S120:S125" si="155">IF($D120="wb", $F120,)</f>
        <v>0</v>
      </c>
    </row>
    <row r="121" spans="1:19" ht="15.6" x14ac:dyDescent="0.3">
      <c r="A121" s="27"/>
      <c r="B121" s="63">
        <v>2</v>
      </c>
      <c r="C121" s="62" t="s">
        <v>117</v>
      </c>
      <c r="D121" s="63" t="s">
        <v>14</v>
      </c>
      <c r="E121" s="106">
        <v>50.7</v>
      </c>
      <c r="F121" s="14">
        <v>10</v>
      </c>
      <c r="G121" s="7"/>
      <c r="H121" s="15">
        <f t="shared" si="144"/>
        <v>0</v>
      </c>
      <c r="I121" s="16">
        <f t="shared" si="145"/>
        <v>0</v>
      </c>
      <c r="J121" s="16">
        <f t="shared" si="146"/>
        <v>0</v>
      </c>
      <c r="K121" s="16">
        <f t="shared" si="147"/>
        <v>0</v>
      </c>
      <c r="L121" s="16">
        <f t="shared" si="148"/>
        <v>0</v>
      </c>
      <c r="M121" s="16">
        <f t="shared" si="149"/>
        <v>0</v>
      </c>
      <c r="N121" s="16">
        <f t="shared" si="150"/>
        <v>0</v>
      </c>
      <c r="O121" s="16">
        <f t="shared" si="151"/>
        <v>10</v>
      </c>
      <c r="P121" s="16">
        <f t="shared" si="152"/>
        <v>0</v>
      </c>
      <c r="Q121" s="16">
        <f t="shared" si="153"/>
        <v>0</v>
      </c>
      <c r="R121" s="16">
        <f t="shared" si="154"/>
        <v>0</v>
      </c>
      <c r="S121" s="17">
        <f t="shared" si="155"/>
        <v>0</v>
      </c>
    </row>
    <row r="122" spans="1:19" ht="15.6" x14ac:dyDescent="0.3">
      <c r="A122" s="18"/>
      <c r="B122" s="63">
        <v>3</v>
      </c>
      <c r="C122" s="62" t="s">
        <v>118</v>
      </c>
      <c r="D122" s="63" t="s">
        <v>13</v>
      </c>
      <c r="E122" s="106">
        <v>51.6</v>
      </c>
      <c r="F122" s="14">
        <v>8</v>
      </c>
      <c r="G122" s="7"/>
      <c r="H122" s="15">
        <f t="shared" si="144"/>
        <v>0</v>
      </c>
      <c r="I122" s="16">
        <f t="shared" si="145"/>
        <v>0</v>
      </c>
      <c r="J122" s="16">
        <f t="shared" si="146"/>
        <v>0</v>
      </c>
      <c r="K122" s="16">
        <f t="shared" si="147"/>
        <v>0</v>
      </c>
      <c r="L122" s="16">
        <f t="shared" si="148"/>
        <v>0</v>
      </c>
      <c r="M122" s="16">
        <f t="shared" si="149"/>
        <v>0</v>
      </c>
      <c r="N122" s="16">
        <f t="shared" si="150"/>
        <v>8</v>
      </c>
      <c r="O122" s="16">
        <f t="shared" si="151"/>
        <v>0</v>
      </c>
      <c r="P122" s="16">
        <f t="shared" si="152"/>
        <v>0</v>
      </c>
      <c r="Q122" s="16">
        <f t="shared" si="153"/>
        <v>0</v>
      </c>
      <c r="R122" s="16">
        <f t="shared" si="154"/>
        <v>0</v>
      </c>
      <c r="S122" s="17">
        <f t="shared" si="155"/>
        <v>0</v>
      </c>
    </row>
    <row r="123" spans="1:19" ht="15.6" x14ac:dyDescent="0.3">
      <c r="A123" s="18"/>
      <c r="B123" s="63">
        <v>4</v>
      </c>
      <c r="C123" s="62" t="s">
        <v>125</v>
      </c>
      <c r="D123" s="63" t="s">
        <v>18</v>
      </c>
      <c r="E123" s="106">
        <v>52.3</v>
      </c>
      <c r="F123" s="14">
        <v>6</v>
      </c>
      <c r="G123" s="7"/>
      <c r="H123" s="15">
        <f t="shared" si="144"/>
        <v>0</v>
      </c>
      <c r="I123" s="16">
        <f t="shared" si="145"/>
        <v>0</v>
      </c>
      <c r="J123" s="16">
        <f t="shared" si="146"/>
        <v>0</v>
      </c>
      <c r="K123" s="16">
        <f t="shared" si="147"/>
        <v>0</v>
      </c>
      <c r="L123" s="16">
        <f t="shared" si="148"/>
        <v>0</v>
      </c>
      <c r="M123" s="16">
        <f t="shared" si="149"/>
        <v>0</v>
      </c>
      <c r="N123" s="16">
        <f t="shared" si="150"/>
        <v>0</v>
      </c>
      <c r="O123" s="16">
        <f t="shared" si="151"/>
        <v>0</v>
      </c>
      <c r="P123" s="16">
        <f t="shared" si="152"/>
        <v>0</v>
      </c>
      <c r="Q123" s="16">
        <f t="shared" si="153"/>
        <v>0</v>
      </c>
      <c r="R123" s="16">
        <f t="shared" si="154"/>
        <v>0</v>
      </c>
      <c r="S123" s="17">
        <f t="shared" si="155"/>
        <v>6</v>
      </c>
    </row>
    <row r="124" spans="1:19" ht="15.6" x14ac:dyDescent="0.3">
      <c r="A124" s="18"/>
      <c r="B124" s="63">
        <v>5</v>
      </c>
      <c r="C124" s="62" t="s">
        <v>239</v>
      </c>
      <c r="D124" s="63" t="s">
        <v>12</v>
      </c>
      <c r="E124" s="106">
        <v>53.5</v>
      </c>
      <c r="F124" s="14">
        <v>4</v>
      </c>
      <c r="G124" s="7"/>
      <c r="H124" s="15">
        <f t="shared" si="144"/>
        <v>0</v>
      </c>
      <c r="I124" s="16">
        <f t="shared" si="145"/>
        <v>0</v>
      </c>
      <c r="J124" s="16">
        <f t="shared" si="146"/>
        <v>0</v>
      </c>
      <c r="K124" s="16">
        <f t="shared" si="147"/>
        <v>0</v>
      </c>
      <c r="L124" s="16">
        <f t="shared" si="148"/>
        <v>0</v>
      </c>
      <c r="M124" s="16">
        <f t="shared" si="149"/>
        <v>4</v>
      </c>
      <c r="N124" s="16">
        <f t="shared" si="150"/>
        <v>0</v>
      </c>
      <c r="O124" s="16">
        <f t="shared" si="151"/>
        <v>0</v>
      </c>
      <c r="P124" s="16">
        <f t="shared" si="152"/>
        <v>0</v>
      </c>
      <c r="Q124" s="16">
        <f t="shared" si="153"/>
        <v>0</v>
      </c>
      <c r="R124" s="16">
        <f t="shared" si="154"/>
        <v>0</v>
      </c>
      <c r="S124" s="17">
        <f t="shared" si="155"/>
        <v>0</v>
      </c>
    </row>
    <row r="125" spans="1:19" ht="16.2" thickBot="1" x14ac:dyDescent="0.35">
      <c r="A125" s="19"/>
      <c r="B125" s="82">
        <v>6</v>
      </c>
      <c r="C125" s="81" t="s">
        <v>240</v>
      </c>
      <c r="D125" s="82" t="s">
        <v>11</v>
      </c>
      <c r="E125" s="107">
        <v>53.7</v>
      </c>
      <c r="F125" s="22">
        <v>2</v>
      </c>
      <c r="G125" s="7"/>
      <c r="H125" s="15">
        <f t="shared" si="144"/>
        <v>0</v>
      </c>
      <c r="I125" s="16">
        <f t="shared" si="145"/>
        <v>0</v>
      </c>
      <c r="J125" s="16">
        <f t="shared" si="146"/>
        <v>0</v>
      </c>
      <c r="K125" s="16">
        <f t="shared" si="147"/>
        <v>0</v>
      </c>
      <c r="L125" s="16">
        <f t="shared" si="148"/>
        <v>2</v>
      </c>
      <c r="M125" s="16">
        <f t="shared" si="149"/>
        <v>0</v>
      </c>
      <c r="N125" s="16">
        <f t="shared" si="150"/>
        <v>0</v>
      </c>
      <c r="O125" s="16">
        <f t="shared" si="151"/>
        <v>0</v>
      </c>
      <c r="P125" s="16">
        <f t="shared" si="152"/>
        <v>0</v>
      </c>
      <c r="Q125" s="16">
        <f t="shared" si="153"/>
        <v>0</v>
      </c>
      <c r="R125" s="16">
        <f t="shared" si="154"/>
        <v>0</v>
      </c>
      <c r="S125" s="17">
        <f t="shared" si="155"/>
        <v>0</v>
      </c>
    </row>
    <row r="126" spans="1:19" ht="16.2" thickBot="1" x14ac:dyDescent="0.35">
      <c r="G126" s="1"/>
    </row>
    <row r="127" spans="1:19" ht="16.2" thickBot="1" x14ac:dyDescent="0.35">
      <c r="H127" s="28">
        <f>SUM(H4:H125)</f>
        <v>8</v>
      </c>
      <c r="I127" s="28">
        <f>SUM(I4:I125)</f>
        <v>123</v>
      </c>
      <c r="J127" s="28">
        <f t="shared" ref="J127:S127" si="156">SUM(J4:J125)</f>
        <v>0</v>
      </c>
      <c r="K127" s="28">
        <f t="shared" si="156"/>
        <v>4</v>
      </c>
      <c r="L127" s="28">
        <f t="shared" si="156"/>
        <v>25</v>
      </c>
      <c r="M127" s="28">
        <f t="shared" si="156"/>
        <v>39</v>
      </c>
      <c r="N127" s="28">
        <f t="shared" si="156"/>
        <v>67</v>
      </c>
      <c r="O127" s="28">
        <f t="shared" si="156"/>
        <v>96</v>
      </c>
      <c r="P127" s="28">
        <f t="shared" si="156"/>
        <v>14</v>
      </c>
      <c r="Q127" s="28">
        <f t="shared" si="156"/>
        <v>0</v>
      </c>
      <c r="R127" s="28">
        <f t="shared" si="156"/>
        <v>11</v>
      </c>
      <c r="S127" s="127">
        <f t="shared" si="156"/>
        <v>59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8"/>
  <sheetViews>
    <sheetView topLeftCell="A82" zoomScale="110" zoomScaleNormal="110" workbookViewId="0">
      <selection activeCell="E120" sqref="E120"/>
    </sheetView>
  </sheetViews>
  <sheetFormatPr defaultRowHeight="14.4" x14ac:dyDescent="0.3"/>
  <cols>
    <col min="1" max="1" width="6.88671875" customWidth="1"/>
    <col min="2" max="2" width="12.33203125" bestFit="1" customWidth="1"/>
    <col min="3" max="3" width="18.44140625" customWidth="1"/>
    <col min="4" max="5" width="8.88671875" style="91"/>
    <col min="8" max="8" width="10.109375" bestFit="1" customWidth="1"/>
  </cols>
  <sheetData>
    <row r="1" spans="1:7" ht="21" x14ac:dyDescent="0.4">
      <c r="A1" s="119" t="s">
        <v>40</v>
      </c>
      <c r="B1" s="34"/>
      <c r="C1" s="34"/>
      <c r="D1" s="34"/>
      <c r="E1" s="34"/>
      <c r="F1" s="34"/>
      <c r="G1" s="34"/>
    </row>
    <row r="3" spans="1:7" ht="15.6" x14ac:dyDescent="0.3">
      <c r="A3" s="3" t="s">
        <v>1</v>
      </c>
      <c r="B3" s="4" t="s">
        <v>2</v>
      </c>
      <c r="C3" s="4" t="s">
        <v>3</v>
      </c>
      <c r="D3" s="9" t="s">
        <v>4</v>
      </c>
      <c r="E3" s="9" t="s">
        <v>5</v>
      </c>
      <c r="F3" s="6" t="s">
        <v>6</v>
      </c>
      <c r="G3" s="7"/>
    </row>
    <row r="4" spans="1:7" ht="15.6" x14ac:dyDescent="0.3">
      <c r="A4" s="11"/>
      <c r="B4" s="12">
        <v>1</v>
      </c>
      <c r="C4" s="12"/>
      <c r="D4" s="32"/>
      <c r="E4" s="178"/>
      <c r="F4" s="14">
        <v>8</v>
      </c>
      <c r="G4" s="7"/>
    </row>
    <row r="5" spans="1:7" ht="15.6" x14ac:dyDescent="0.3">
      <c r="A5" s="11"/>
      <c r="B5" s="12">
        <v>2</v>
      </c>
      <c r="C5" s="12"/>
      <c r="D5" s="32"/>
      <c r="E5" s="178"/>
      <c r="F5" s="14">
        <v>7</v>
      </c>
      <c r="G5" s="7"/>
    </row>
    <row r="6" spans="1:7" ht="15.6" x14ac:dyDescent="0.3">
      <c r="A6" s="18"/>
      <c r="B6" s="12">
        <v>3</v>
      </c>
      <c r="C6" s="12"/>
      <c r="D6" s="32"/>
      <c r="E6" s="178"/>
      <c r="F6" s="14">
        <v>6</v>
      </c>
      <c r="G6" s="7"/>
    </row>
    <row r="7" spans="1:7" ht="15.6" x14ac:dyDescent="0.3">
      <c r="A7" s="18"/>
      <c r="B7" s="12">
        <v>4</v>
      </c>
      <c r="C7" s="12"/>
      <c r="D7" s="32"/>
      <c r="E7" s="178"/>
      <c r="F7" s="14">
        <v>5</v>
      </c>
      <c r="G7" s="7"/>
    </row>
    <row r="8" spans="1:7" ht="15.6" x14ac:dyDescent="0.3">
      <c r="A8" s="18"/>
      <c r="B8" s="12">
        <v>5</v>
      </c>
      <c r="C8" s="12"/>
      <c r="D8" s="32"/>
      <c r="E8" s="178"/>
      <c r="F8" s="14">
        <v>4</v>
      </c>
      <c r="G8" s="7"/>
    </row>
    <row r="9" spans="1:7" ht="15.6" x14ac:dyDescent="0.3">
      <c r="A9" s="18"/>
      <c r="B9" s="12">
        <v>6</v>
      </c>
      <c r="C9" s="12"/>
      <c r="D9" s="32"/>
      <c r="E9" s="178"/>
      <c r="F9" s="14">
        <v>3</v>
      </c>
      <c r="G9" s="7"/>
    </row>
    <row r="10" spans="1:7" ht="15.6" x14ac:dyDescent="0.3">
      <c r="A10" s="18"/>
      <c r="B10" s="12">
        <v>7</v>
      </c>
      <c r="C10" s="12"/>
      <c r="D10" s="32"/>
      <c r="E10" s="178"/>
      <c r="F10" s="14">
        <v>2</v>
      </c>
      <c r="G10" s="7"/>
    </row>
    <row r="11" spans="1:7" ht="15.6" x14ac:dyDescent="0.3">
      <c r="A11" s="19"/>
      <c r="B11" s="20">
        <v>8</v>
      </c>
      <c r="C11" s="20"/>
      <c r="D11" s="21"/>
      <c r="E11" s="179"/>
      <c r="F11" s="22">
        <v>1</v>
      </c>
      <c r="G11" s="7"/>
    </row>
    <row r="13" spans="1:7" ht="15.6" x14ac:dyDescent="0.3">
      <c r="A13" s="3" t="s">
        <v>1</v>
      </c>
      <c r="B13" s="4" t="s">
        <v>19</v>
      </c>
      <c r="C13" s="4" t="s">
        <v>3</v>
      </c>
      <c r="D13" s="9" t="s">
        <v>4</v>
      </c>
      <c r="E13" s="9" t="s">
        <v>5</v>
      </c>
      <c r="F13" s="6" t="s">
        <v>6</v>
      </c>
      <c r="G13" s="7"/>
    </row>
    <row r="14" spans="1:7" ht="15.6" x14ac:dyDescent="0.3">
      <c r="A14" s="11"/>
      <c r="B14" s="12">
        <v>1</v>
      </c>
      <c r="C14" s="12"/>
      <c r="D14" s="32"/>
      <c r="E14" s="178"/>
      <c r="F14" s="14">
        <v>6</v>
      </c>
      <c r="G14" s="7"/>
    </row>
    <row r="15" spans="1:7" ht="15.6" x14ac:dyDescent="0.3">
      <c r="A15" s="11"/>
      <c r="B15" s="12">
        <v>2</v>
      </c>
      <c r="C15" s="12"/>
      <c r="D15" s="32"/>
      <c r="E15" s="178"/>
      <c r="F15" s="14">
        <v>5</v>
      </c>
      <c r="G15" s="7"/>
    </row>
    <row r="16" spans="1:7" ht="15.6" x14ac:dyDescent="0.3">
      <c r="A16" s="18"/>
      <c r="B16" s="12">
        <v>3</v>
      </c>
      <c r="C16" s="12"/>
      <c r="D16" s="32"/>
      <c r="E16" s="178"/>
      <c r="F16" s="14">
        <v>4</v>
      </c>
      <c r="G16" s="7"/>
    </row>
    <row r="17" spans="1:7" ht="15.6" x14ac:dyDescent="0.3">
      <c r="A17" s="18"/>
      <c r="B17" s="12">
        <v>4</v>
      </c>
      <c r="C17" s="12"/>
      <c r="D17" s="32"/>
      <c r="E17" s="178"/>
      <c r="F17" s="14">
        <v>3</v>
      </c>
      <c r="G17" s="7"/>
    </row>
    <row r="18" spans="1:7" ht="15.6" x14ac:dyDescent="0.3">
      <c r="A18" s="18"/>
      <c r="B18" s="12">
        <v>5</v>
      </c>
      <c r="C18" s="12"/>
      <c r="D18" s="32"/>
      <c r="E18" s="178"/>
      <c r="F18" s="14">
        <v>2</v>
      </c>
      <c r="G18" s="7"/>
    </row>
    <row r="19" spans="1:7" ht="15.6" x14ac:dyDescent="0.3">
      <c r="A19" s="19"/>
      <c r="B19" s="20">
        <v>6</v>
      </c>
      <c r="C19" s="20"/>
      <c r="D19" s="21"/>
      <c r="E19" s="179"/>
      <c r="F19" s="22">
        <v>1</v>
      </c>
      <c r="G19" s="7"/>
    </row>
    <row r="21" spans="1:7" ht="15.6" x14ac:dyDescent="0.3">
      <c r="A21" s="3" t="s">
        <v>1</v>
      </c>
      <c r="B21" s="4" t="s">
        <v>39</v>
      </c>
      <c r="C21" s="4" t="s">
        <v>3</v>
      </c>
      <c r="D21" s="9" t="s">
        <v>4</v>
      </c>
      <c r="E21" s="9" t="s">
        <v>5</v>
      </c>
      <c r="F21" s="6"/>
      <c r="G21" s="7"/>
    </row>
    <row r="22" spans="1:7" ht="15.6" x14ac:dyDescent="0.3">
      <c r="A22" s="11"/>
      <c r="B22" s="12">
        <v>1</v>
      </c>
      <c r="C22" s="12" t="s">
        <v>486</v>
      </c>
      <c r="D22" s="32" t="s">
        <v>15</v>
      </c>
      <c r="E22" s="178">
        <v>64.5</v>
      </c>
      <c r="F22" s="14">
        <v>6</v>
      </c>
      <c r="G22" s="7"/>
    </row>
    <row r="23" spans="1:7" ht="15.6" x14ac:dyDescent="0.3">
      <c r="A23" s="11"/>
      <c r="B23" s="12">
        <v>2</v>
      </c>
      <c r="C23" s="12" t="s">
        <v>431</v>
      </c>
      <c r="D23" s="32" t="s">
        <v>18</v>
      </c>
      <c r="E23" s="178">
        <v>71.900000000000006</v>
      </c>
      <c r="F23" s="14">
        <v>5</v>
      </c>
      <c r="G23" s="7"/>
    </row>
    <row r="24" spans="1:7" ht="15.6" x14ac:dyDescent="0.3">
      <c r="A24" s="18"/>
      <c r="B24" s="12">
        <v>3</v>
      </c>
      <c r="C24" s="12"/>
      <c r="D24" s="32"/>
      <c r="E24" s="178"/>
      <c r="F24" s="14">
        <v>4</v>
      </c>
      <c r="G24" s="7"/>
    </row>
    <row r="25" spans="1:7" ht="15.6" x14ac:dyDescent="0.3">
      <c r="A25" s="18"/>
      <c r="B25" s="12">
        <v>4</v>
      </c>
      <c r="C25" s="12"/>
      <c r="D25" s="32"/>
      <c r="E25" s="178"/>
      <c r="F25" s="14">
        <v>3</v>
      </c>
      <c r="G25" s="7"/>
    </row>
    <row r="26" spans="1:7" ht="15.6" x14ac:dyDescent="0.3">
      <c r="A26" s="18"/>
      <c r="B26" s="12">
        <v>5</v>
      </c>
      <c r="C26" s="12"/>
      <c r="D26" s="32"/>
      <c r="E26" s="178"/>
      <c r="F26" s="14">
        <v>2</v>
      </c>
      <c r="G26" s="7"/>
    </row>
    <row r="27" spans="1:7" ht="15.6" x14ac:dyDescent="0.3">
      <c r="A27" s="19"/>
      <c r="B27" s="20">
        <v>6</v>
      </c>
      <c r="C27" s="20"/>
      <c r="D27" s="21"/>
      <c r="E27" s="179"/>
      <c r="F27" s="22">
        <v>1</v>
      </c>
      <c r="G27" s="7"/>
    </row>
    <row r="28" spans="1:7" ht="15.6" x14ac:dyDescent="0.3">
      <c r="D28" s="33"/>
      <c r="F28" s="26"/>
    </row>
    <row r="29" spans="1:7" ht="15.6" x14ac:dyDescent="0.3">
      <c r="A29" s="3" t="s">
        <v>1</v>
      </c>
      <c r="B29" s="4" t="s">
        <v>20</v>
      </c>
      <c r="C29" s="4" t="s">
        <v>3</v>
      </c>
      <c r="D29" s="9" t="s">
        <v>4</v>
      </c>
      <c r="E29" s="9" t="s">
        <v>5</v>
      </c>
      <c r="F29" s="6" t="s">
        <v>6</v>
      </c>
      <c r="G29" s="7"/>
    </row>
    <row r="30" spans="1:7" ht="15.6" x14ac:dyDescent="0.3">
      <c r="A30" s="11"/>
      <c r="B30" s="12">
        <v>1</v>
      </c>
      <c r="C30" s="12"/>
      <c r="D30" s="32"/>
      <c r="E30" s="178"/>
      <c r="F30" s="14">
        <v>8</v>
      </c>
      <c r="G30" s="7"/>
    </row>
    <row r="31" spans="1:7" ht="15.6" x14ac:dyDescent="0.3">
      <c r="A31" s="11"/>
      <c r="B31" s="12">
        <v>2</v>
      </c>
      <c r="C31" s="12"/>
      <c r="D31" s="32"/>
      <c r="E31" s="178"/>
      <c r="F31" s="14">
        <v>7</v>
      </c>
      <c r="G31" s="7"/>
    </row>
    <row r="32" spans="1:7" ht="15.6" x14ac:dyDescent="0.3">
      <c r="A32" s="18"/>
      <c r="B32" s="12">
        <v>3</v>
      </c>
      <c r="C32" s="12"/>
      <c r="D32" s="32"/>
      <c r="E32" s="178"/>
      <c r="F32" s="14">
        <v>6</v>
      </c>
      <c r="G32" s="7"/>
    </row>
    <row r="33" spans="1:7" ht="15.6" x14ac:dyDescent="0.3">
      <c r="A33" s="18"/>
      <c r="B33" s="12">
        <v>4</v>
      </c>
      <c r="C33" s="12"/>
      <c r="D33" s="32"/>
      <c r="E33" s="178"/>
      <c r="F33" s="14">
        <v>5</v>
      </c>
      <c r="G33" s="7"/>
    </row>
    <row r="34" spans="1:7" ht="15.6" x14ac:dyDescent="0.3">
      <c r="A34" s="18"/>
      <c r="B34" s="12">
        <v>5</v>
      </c>
      <c r="C34" s="12"/>
      <c r="D34" s="32"/>
      <c r="E34" s="178"/>
      <c r="F34" s="14">
        <v>4</v>
      </c>
      <c r="G34" s="7"/>
    </row>
    <row r="35" spans="1:7" ht="15.6" x14ac:dyDescent="0.3">
      <c r="A35" s="18"/>
      <c r="B35" s="12">
        <v>6</v>
      </c>
      <c r="C35" s="12"/>
      <c r="D35" s="32"/>
      <c r="E35" s="178"/>
      <c r="F35" s="14">
        <v>3</v>
      </c>
      <c r="G35" s="7"/>
    </row>
    <row r="36" spans="1:7" ht="15.6" x14ac:dyDescent="0.3">
      <c r="A36" s="18"/>
      <c r="B36" s="12">
        <v>7</v>
      </c>
      <c r="C36" s="12"/>
      <c r="D36" s="32"/>
      <c r="E36" s="178"/>
      <c r="F36" s="14">
        <v>2</v>
      </c>
      <c r="G36" s="7"/>
    </row>
    <row r="37" spans="1:7" ht="15.6" x14ac:dyDescent="0.3">
      <c r="A37" s="19"/>
      <c r="B37" s="20">
        <v>8</v>
      </c>
      <c r="C37" s="20"/>
      <c r="D37" s="21"/>
      <c r="E37" s="179"/>
      <c r="F37" s="22">
        <v>1</v>
      </c>
      <c r="G37" s="7"/>
    </row>
    <row r="39" spans="1:7" ht="15.6" x14ac:dyDescent="0.3">
      <c r="A39" s="3" t="s">
        <v>1</v>
      </c>
      <c r="B39" s="4" t="s">
        <v>21</v>
      </c>
      <c r="C39" s="4" t="s">
        <v>3</v>
      </c>
      <c r="D39" s="9" t="s">
        <v>4</v>
      </c>
      <c r="E39" s="9" t="s">
        <v>5</v>
      </c>
      <c r="F39" s="6" t="s">
        <v>6</v>
      </c>
      <c r="G39" s="7"/>
    </row>
    <row r="40" spans="1:7" ht="15.6" x14ac:dyDescent="0.3">
      <c r="A40" s="11"/>
      <c r="B40" s="12">
        <v>1</v>
      </c>
      <c r="C40" s="184"/>
      <c r="D40" s="185"/>
      <c r="E40" s="178"/>
      <c r="F40" s="14">
        <v>8</v>
      </c>
      <c r="G40" s="7"/>
    </row>
    <row r="41" spans="1:7" ht="15.6" x14ac:dyDescent="0.3">
      <c r="A41" s="11"/>
      <c r="B41" s="12">
        <v>2</v>
      </c>
      <c r="C41" s="12"/>
      <c r="D41" s="32"/>
      <c r="E41" s="178"/>
      <c r="F41" s="14">
        <v>7</v>
      </c>
      <c r="G41" s="7"/>
    </row>
    <row r="42" spans="1:7" ht="15.6" x14ac:dyDescent="0.3">
      <c r="A42" s="18"/>
      <c r="B42" s="12">
        <v>3</v>
      </c>
      <c r="C42" s="12"/>
      <c r="D42" s="32"/>
      <c r="E42" s="178"/>
      <c r="F42" s="14">
        <v>6</v>
      </c>
      <c r="G42" s="7"/>
    </row>
    <row r="43" spans="1:7" ht="15.6" x14ac:dyDescent="0.3">
      <c r="A43" s="18"/>
      <c r="B43" s="12">
        <v>4</v>
      </c>
      <c r="C43" s="12"/>
      <c r="D43" s="32"/>
      <c r="E43" s="178"/>
      <c r="F43" s="14">
        <v>5</v>
      </c>
      <c r="G43" s="7"/>
    </row>
    <row r="44" spans="1:7" ht="15.6" x14ac:dyDescent="0.3">
      <c r="A44" s="18"/>
      <c r="B44" s="12">
        <v>5</v>
      </c>
      <c r="C44" s="12"/>
      <c r="D44" s="32"/>
      <c r="E44" s="178"/>
      <c r="F44" s="14">
        <v>4</v>
      </c>
      <c r="G44" s="7"/>
    </row>
    <row r="45" spans="1:7" ht="15.6" x14ac:dyDescent="0.3">
      <c r="A45" s="18"/>
      <c r="B45" s="12">
        <v>6</v>
      </c>
      <c r="C45" s="12"/>
      <c r="D45" s="32"/>
      <c r="E45" s="178"/>
      <c r="F45" s="14">
        <v>3</v>
      </c>
      <c r="G45" s="7"/>
    </row>
    <row r="46" spans="1:7" ht="15.6" x14ac:dyDescent="0.3">
      <c r="A46" s="18"/>
      <c r="B46" s="12">
        <v>7</v>
      </c>
      <c r="C46" s="12"/>
      <c r="D46" s="32"/>
      <c r="E46" s="178"/>
      <c r="F46" s="14">
        <v>2</v>
      </c>
      <c r="G46" s="7"/>
    </row>
    <row r="47" spans="1:7" ht="15.6" x14ac:dyDescent="0.3">
      <c r="A47" s="19"/>
      <c r="B47" s="20">
        <v>8</v>
      </c>
      <c r="C47" s="20"/>
      <c r="D47" s="21"/>
      <c r="E47" s="179"/>
      <c r="F47" s="22">
        <v>1</v>
      </c>
      <c r="G47" s="7"/>
    </row>
    <row r="49" spans="1:7" ht="15.6" x14ac:dyDescent="0.3">
      <c r="A49" s="3" t="s">
        <v>1</v>
      </c>
      <c r="B49" s="4" t="s">
        <v>37</v>
      </c>
      <c r="C49" s="4" t="s">
        <v>3</v>
      </c>
      <c r="D49" s="9" t="s">
        <v>4</v>
      </c>
      <c r="E49" s="9" t="s">
        <v>5</v>
      </c>
      <c r="F49" s="6" t="s">
        <v>6</v>
      </c>
      <c r="G49" s="7"/>
    </row>
    <row r="50" spans="1:7" ht="15.6" x14ac:dyDescent="0.3">
      <c r="A50" s="11"/>
      <c r="B50" s="12">
        <v>1</v>
      </c>
      <c r="C50" s="184" t="s">
        <v>485</v>
      </c>
      <c r="D50" s="185" t="s">
        <v>74</v>
      </c>
      <c r="E50" s="178"/>
      <c r="F50" s="14">
        <v>8</v>
      </c>
      <c r="G50" s="7"/>
    </row>
    <row r="51" spans="1:7" ht="15.6" x14ac:dyDescent="0.3">
      <c r="A51" s="11"/>
      <c r="B51" s="12">
        <v>2</v>
      </c>
      <c r="C51" s="12"/>
      <c r="D51" s="32"/>
      <c r="E51" s="178"/>
      <c r="F51" s="14">
        <v>7</v>
      </c>
      <c r="G51" s="7"/>
    </row>
    <row r="52" spans="1:7" ht="15.6" x14ac:dyDescent="0.3">
      <c r="A52" s="18"/>
      <c r="B52" s="12">
        <v>3</v>
      </c>
      <c r="C52" s="12"/>
      <c r="D52" s="32"/>
      <c r="E52" s="178"/>
      <c r="F52" s="14">
        <v>6</v>
      </c>
      <c r="G52" s="7"/>
    </row>
    <row r="53" spans="1:7" ht="15.6" x14ac:dyDescent="0.3">
      <c r="A53" s="18"/>
      <c r="B53" s="12">
        <v>4</v>
      </c>
      <c r="C53" s="12"/>
      <c r="D53" s="32"/>
      <c r="E53" s="178"/>
      <c r="F53" s="14">
        <v>5</v>
      </c>
      <c r="G53" s="7"/>
    </row>
    <row r="54" spans="1:7" ht="15.6" x14ac:dyDescent="0.3">
      <c r="A54" s="18"/>
      <c r="B54" s="12">
        <v>5</v>
      </c>
      <c r="C54" s="12"/>
      <c r="D54" s="32"/>
      <c r="E54" s="178"/>
      <c r="F54" s="14">
        <v>4</v>
      </c>
      <c r="G54" s="7"/>
    </row>
    <row r="55" spans="1:7" ht="15.6" x14ac:dyDescent="0.3">
      <c r="A55" s="18"/>
      <c r="B55" s="12">
        <v>6</v>
      </c>
      <c r="C55" s="12"/>
      <c r="D55" s="32"/>
      <c r="E55" s="178"/>
      <c r="F55" s="14">
        <v>3</v>
      </c>
      <c r="G55" s="7"/>
    </row>
    <row r="56" spans="1:7" ht="15.6" x14ac:dyDescent="0.3">
      <c r="A56" s="18"/>
      <c r="B56" s="12">
        <v>7</v>
      </c>
      <c r="C56" s="12"/>
      <c r="D56" s="32"/>
      <c r="E56" s="178"/>
      <c r="F56" s="14">
        <v>2</v>
      </c>
      <c r="G56" s="7"/>
    </row>
    <row r="57" spans="1:7" ht="15.6" x14ac:dyDescent="0.3">
      <c r="A57" s="19"/>
      <c r="B57" s="20">
        <v>8</v>
      </c>
      <c r="C57" s="20"/>
      <c r="D57" s="21"/>
      <c r="E57" s="179"/>
      <c r="F57" s="22">
        <v>1</v>
      </c>
      <c r="G57" s="7"/>
    </row>
    <row r="58" spans="1:7" ht="15.6" x14ac:dyDescent="0.3">
      <c r="A58" s="7"/>
      <c r="B58" s="7"/>
      <c r="C58" s="7"/>
      <c r="D58" s="33"/>
      <c r="E58" s="33"/>
      <c r="F58" s="33"/>
      <c r="G58" s="7"/>
    </row>
    <row r="59" spans="1:7" ht="15.6" x14ac:dyDescent="0.3">
      <c r="A59" s="3" t="s">
        <v>1</v>
      </c>
      <c r="B59" s="4" t="s">
        <v>22</v>
      </c>
      <c r="C59" s="4" t="s">
        <v>3</v>
      </c>
      <c r="D59" s="9" t="s">
        <v>4</v>
      </c>
      <c r="E59" s="9" t="s">
        <v>23</v>
      </c>
      <c r="F59" s="6" t="s">
        <v>6</v>
      </c>
      <c r="G59" s="7"/>
    </row>
    <row r="60" spans="1:7" ht="15.6" x14ac:dyDescent="0.3">
      <c r="A60" s="11"/>
      <c r="B60" s="12">
        <v>1</v>
      </c>
      <c r="C60" s="12"/>
      <c r="D60" s="32"/>
      <c r="E60" s="180"/>
      <c r="F60" s="14">
        <v>8</v>
      </c>
      <c r="G60" s="7"/>
    </row>
    <row r="61" spans="1:7" ht="15.6" x14ac:dyDescent="0.3">
      <c r="A61" s="11"/>
      <c r="B61" s="12">
        <v>2</v>
      </c>
      <c r="C61" s="12"/>
      <c r="D61" s="32"/>
      <c r="E61" s="180"/>
      <c r="F61" s="14">
        <v>7</v>
      </c>
      <c r="G61" s="7"/>
    </row>
    <row r="62" spans="1:7" ht="15.6" x14ac:dyDescent="0.3">
      <c r="A62" s="18"/>
      <c r="B62" s="12">
        <v>3</v>
      </c>
      <c r="C62" s="12"/>
      <c r="D62" s="32"/>
      <c r="E62" s="180"/>
      <c r="F62" s="14">
        <v>6</v>
      </c>
      <c r="G62" s="7"/>
    </row>
    <row r="63" spans="1:7" ht="15.6" x14ac:dyDescent="0.3">
      <c r="A63" s="18"/>
      <c r="B63" s="12">
        <v>4</v>
      </c>
      <c r="C63" s="12"/>
      <c r="D63" s="32"/>
      <c r="E63" s="180"/>
      <c r="F63" s="14">
        <v>5</v>
      </c>
      <c r="G63" s="7"/>
    </row>
    <row r="64" spans="1:7" ht="15.6" x14ac:dyDescent="0.3">
      <c r="A64" s="18"/>
      <c r="B64" s="12">
        <v>5</v>
      </c>
      <c r="C64" s="12"/>
      <c r="D64" s="32"/>
      <c r="E64" s="180"/>
      <c r="F64" s="14">
        <v>4</v>
      </c>
      <c r="G64" s="7"/>
    </row>
    <row r="65" spans="1:7" ht="15.6" x14ac:dyDescent="0.3">
      <c r="A65" s="18"/>
      <c r="B65" s="12">
        <v>6</v>
      </c>
      <c r="C65" s="12"/>
      <c r="D65" s="32"/>
      <c r="E65" s="180"/>
      <c r="F65" s="14">
        <v>3</v>
      </c>
      <c r="G65" s="7"/>
    </row>
    <row r="66" spans="1:7" ht="15.6" x14ac:dyDescent="0.3">
      <c r="A66" s="18"/>
      <c r="B66" s="12">
        <v>7</v>
      </c>
      <c r="C66" s="12"/>
      <c r="D66" s="32"/>
      <c r="E66" s="180"/>
      <c r="F66" s="14">
        <v>2</v>
      </c>
      <c r="G66" s="7"/>
    </row>
    <row r="67" spans="1:7" ht="15.6" x14ac:dyDescent="0.3">
      <c r="A67" s="19"/>
      <c r="B67" s="20">
        <v>8</v>
      </c>
      <c r="C67" s="20"/>
      <c r="D67" s="21"/>
      <c r="E67" s="181"/>
      <c r="F67" s="22">
        <v>1</v>
      </c>
      <c r="G67" s="7"/>
    </row>
    <row r="69" spans="1:7" ht="15.6" x14ac:dyDescent="0.3">
      <c r="A69" s="3" t="s">
        <v>1</v>
      </c>
      <c r="B69" s="4" t="s">
        <v>24</v>
      </c>
      <c r="C69" s="4" t="s">
        <v>3</v>
      </c>
      <c r="D69" s="9" t="s">
        <v>4</v>
      </c>
      <c r="E69" s="9" t="s">
        <v>23</v>
      </c>
      <c r="F69" s="6" t="s">
        <v>6</v>
      </c>
      <c r="G69" s="7"/>
    </row>
    <row r="70" spans="1:7" ht="15.6" x14ac:dyDescent="0.3">
      <c r="A70" s="11"/>
      <c r="B70" s="12">
        <v>1</v>
      </c>
      <c r="C70" s="12"/>
      <c r="D70" s="32"/>
      <c r="E70" s="180"/>
      <c r="F70" s="14">
        <v>8</v>
      </c>
      <c r="G70" s="7"/>
    </row>
    <row r="71" spans="1:7" ht="15.6" x14ac:dyDescent="0.3">
      <c r="A71" s="11"/>
      <c r="B71" s="12">
        <v>2</v>
      </c>
      <c r="C71" s="12"/>
      <c r="D71" s="32"/>
      <c r="E71" s="180"/>
      <c r="F71" s="14">
        <v>7</v>
      </c>
      <c r="G71" s="7"/>
    </row>
    <row r="72" spans="1:7" ht="15.6" x14ac:dyDescent="0.3">
      <c r="A72" s="18"/>
      <c r="B72" s="12">
        <v>3</v>
      </c>
      <c r="C72" s="12"/>
      <c r="D72" s="32"/>
      <c r="E72" s="180"/>
      <c r="F72" s="14">
        <v>6</v>
      </c>
      <c r="G72" s="7"/>
    </row>
    <row r="73" spans="1:7" ht="15.6" x14ac:dyDescent="0.3">
      <c r="A73" s="18"/>
      <c r="B73" s="12">
        <v>4</v>
      </c>
      <c r="C73" s="12"/>
      <c r="D73" s="32"/>
      <c r="E73" s="180"/>
      <c r="F73" s="14">
        <v>5</v>
      </c>
      <c r="G73" s="7"/>
    </row>
    <row r="74" spans="1:7" ht="15.6" x14ac:dyDescent="0.3">
      <c r="A74" s="18"/>
      <c r="B74" s="12">
        <v>5</v>
      </c>
      <c r="C74" s="12"/>
      <c r="D74" s="32"/>
      <c r="E74" s="180"/>
      <c r="F74" s="14">
        <v>4</v>
      </c>
      <c r="G74" s="7"/>
    </row>
    <row r="75" spans="1:7" ht="15.6" x14ac:dyDescent="0.3">
      <c r="A75" s="18"/>
      <c r="B75" s="12">
        <v>6</v>
      </c>
      <c r="C75" s="12"/>
      <c r="D75" s="32"/>
      <c r="E75" s="180"/>
      <c r="F75" s="14">
        <v>3</v>
      </c>
      <c r="G75" s="7"/>
    </row>
    <row r="76" spans="1:7" ht="15.6" x14ac:dyDescent="0.3">
      <c r="A76" s="18"/>
      <c r="B76" s="12">
        <v>7</v>
      </c>
      <c r="C76" s="12"/>
      <c r="D76" s="32"/>
      <c r="E76" s="180"/>
      <c r="F76" s="14">
        <v>2</v>
      </c>
      <c r="G76" s="7"/>
    </row>
    <row r="77" spans="1:7" ht="15.6" x14ac:dyDescent="0.3">
      <c r="A77" s="19"/>
      <c r="B77" s="20">
        <v>8</v>
      </c>
      <c r="C77" s="20"/>
      <c r="D77" s="21"/>
      <c r="E77" s="181"/>
      <c r="F77" s="22">
        <v>1</v>
      </c>
      <c r="G77" s="7"/>
    </row>
    <row r="79" spans="1:7" ht="15.6" x14ac:dyDescent="0.3">
      <c r="A79" s="3" t="s">
        <v>1</v>
      </c>
      <c r="B79" s="4" t="s">
        <v>25</v>
      </c>
      <c r="C79" s="4" t="s">
        <v>3</v>
      </c>
      <c r="D79" s="9" t="s">
        <v>4</v>
      </c>
      <c r="E79" s="9" t="s">
        <v>23</v>
      </c>
      <c r="F79" s="6" t="s">
        <v>6</v>
      </c>
      <c r="G79" s="7"/>
    </row>
    <row r="80" spans="1:7" ht="15.6" x14ac:dyDescent="0.3">
      <c r="A80" s="11" t="s">
        <v>26</v>
      </c>
      <c r="B80" s="12">
        <v>1</v>
      </c>
      <c r="C80" s="12"/>
      <c r="D80" s="32"/>
      <c r="E80" s="180"/>
      <c r="F80" s="14">
        <v>8</v>
      </c>
      <c r="G80" s="7"/>
    </row>
    <row r="81" spans="1:7" ht="15.6" x14ac:dyDescent="0.3">
      <c r="A81" s="11"/>
      <c r="B81" s="12">
        <v>2</v>
      </c>
      <c r="C81" s="12"/>
      <c r="D81" s="32"/>
      <c r="E81" s="180"/>
      <c r="F81" s="14">
        <v>7</v>
      </c>
      <c r="G81" s="7"/>
    </row>
    <row r="82" spans="1:7" ht="15.6" x14ac:dyDescent="0.3">
      <c r="A82" s="18"/>
      <c r="B82" s="12">
        <v>3</v>
      </c>
      <c r="C82" s="12"/>
      <c r="D82" s="32"/>
      <c r="E82" s="180"/>
      <c r="F82" s="14">
        <v>6</v>
      </c>
      <c r="G82" s="7"/>
    </row>
    <row r="83" spans="1:7" ht="15.6" x14ac:dyDescent="0.3">
      <c r="A83" s="18"/>
      <c r="B83" s="12">
        <v>4</v>
      </c>
      <c r="C83" s="12"/>
      <c r="D83" s="32"/>
      <c r="E83" s="180"/>
      <c r="F83" s="14">
        <v>5</v>
      </c>
      <c r="G83" s="7"/>
    </row>
    <row r="84" spans="1:7" ht="15.6" x14ac:dyDescent="0.3">
      <c r="A84" s="18"/>
      <c r="B84" s="12">
        <v>5</v>
      </c>
      <c r="C84" s="12"/>
      <c r="D84" s="32"/>
      <c r="E84" s="180"/>
      <c r="F84" s="14">
        <v>4</v>
      </c>
      <c r="G84" s="7"/>
    </row>
    <row r="85" spans="1:7" ht="15.6" x14ac:dyDescent="0.3">
      <c r="A85" s="18"/>
      <c r="B85" s="12">
        <v>6</v>
      </c>
      <c r="C85" s="12"/>
      <c r="D85" s="32"/>
      <c r="E85" s="180"/>
      <c r="F85" s="14">
        <v>3</v>
      </c>
      <c r="G85" s="7"/>
    </row>
    <row r="86" spans="1:7" ht="15.6" x14ac:dyDescent="0.3">
      <c r="A86" s="18"/>
      <c r="B86" s="12">
        <v>7</v>
      </c>
      <c r="C86" s="12"/>
      <c r="D86" s="32"/>
      <c r="E86" s="180"/>
      <c r="F86" s="14">
        <v>2</v>
      </c>
      <c r="G86" s="7"/>
    </row>
    <row r="87" spans="1:7" ht="15.6" x14ac:dyDescent="0.3">
      <c r="A87" s="19"/>
      <c r="B87" s="20">
        <v>8</v>
      </c>
      <c r="C87" s="20"/>
      <c r="D87" s="21"/>
      <c r="E87" s="181"/>
      <c r="F87" s="22">
        <v>1</v>
      </c>
      <c r="G87" s="7"/>
    </row>
    <row r="89" spans="1:7" ht="15.6" x14ac:dyDescent="0.3">
      <c r="A89" s="3" t="s">
        <v>1</v>
      </c>
      <c r="B89" s="4" t="s">
        <v>27</v>
      </c>
      <c r="C89" s="4" t="s">
        <v>3</v>
      </c>
      <c r="D89" s="9" t="s">
        <v>4</v>
      </c>
      <c r="E89" s="9" t="s">
        <v>103</v>
      </c>
      <c r="F89" s="6" t="s">
        <v>6</v>
      </c>
      <c r="G89" s="7"/>
    </row>
    <row r="90" spans="1:7" ht="15.6" x14ac:dyDescent="0.3">
      <c r="A90" s="11"/>
      <c r="B90" s="12">
        <v>1</v>
      </c>
      <c r="C90" s="12" t="s">
        <v>430</v>
      </c>
      <c r="D90" s="32" t="s">
        <v>15</v>
      </c>
      <c r="E90" s="180">
        <v>1.2</v>
      </c>
      <c r="F90" s="14">
        <v>8</v>
      </c>
      <c r="G90" s="7"/>
    </row>
    <row r="91" spans="1:7" ht="15.6" x14ac:dyDescent="0.3">
      <c r="A91" s="11"/>
      <c r="B91" s="12">
        <v>2</v>
      </c>
      <c r="C91" s="12"/>
      <c r="D91" s="32"/>
      <c r="E91" s="180"/>
      <c r="F91" s="14">
        <v>7</v>
      </c>
      <c r="G91" s="7"/>
    </row>
    <row r="92" spans="1:7" ht="15.6" x14ac:dyDescent="0.3">
      <c r="A92" s="18"/>
      <c r="B92" s="12">
        <v>3</v>
      </c>
      <c r="C92" s="12"/>
      <c r="D92" s="32"/>
      <c r="E92" s="180"/>
      <c r="F92" s="14">
        <v>6</v>
      </c>
      <c r="G92" s="7"/>
    </row>
    <row r="93" spans="1:7" ht="15.6" x14ac:dyDescent="0.3">
      <c r="A93" s="18"/>
      <c r="B93" s="12">
        <v>4</v>
      </c>
      <c r="C93" s="12"/>
      <c r="D93" s="32"/>
      <c r="E93" s="180"/>
      <c r="F93" s="14">
        <v>6</v>
      </c>
      <c r="G93" s="7"/>
    </row>
    <row r="94" spans="1:7" ht="15.6" x14ac:dyDescent="0.3">
      <c r="A94" s="18"/>
      <c r="B94" s="12">
        <v>5</v>
      </c>
      <c r="C94" s="12"/>
      <c r="D94" s="32"/>
      <c r="E94" s="180"/>
      <c r="F94" s="14">
        <v>4</v>
      </c>
      <c r="G94" s="7"/>
    </row>
    <row r="95" spans="1:7" ht="15.6" x14ac:dyDescent="0.3">
      <c r="A95" s="18"/>
      <c r="B95" s="12">
        <v>6</v>
      </c>
      <c r="C95" s="12"/>
      <c r="D95" s="32"/>
      <c r="E95" s="180"/>
      <c r="F95" s="14">
        <v>3</v>
      </c>
      <c r="G95" s="7"/>
    </row>
    <row r="96" spans="1:7" ht="15.6" x14ac:dyDescent="0.3">
      <c r="A96" s="18"/>
      <c r="B96" s="12">
        <v>7</v>
      </c>
      <c r="C96" s="12"/>
      <c r="D96" s="32"/>
      <c r="E96" s="180"/>
      <c r="F96" s="14">
        <v>2</v>
      </c>
      <c r="G96" s="7"/>
    </row>
    <row r="97" spans="1:7" ht="15.6" x14ac:dyDescent="0.3">
      <c r="A97" s="19"/>
      <c r="B97" s="20">
        <v>8</v>
      </c>
      <c r="C97" s="20"/>
      <c r="D97" s="21"/>
      <c r="E97" s="181"/>
      <c r="F97" s="22">
        <v>1</v>
      </c>
      <c r="G97" s="7"/>
    </row>
    <row r="99" spans="1:7" ht="15.6" x14ac:dyDescent="0.3">
      <c r="A99" s="3" t="s">
        <v>1</v>
      </c>
      <c r="B99" s="4" t="s">
        <v>28</v>
      </c>
      <c r="C99" s="4" t="s">
        <v>3</v>
      </c>
      <c r="D99" s="9" t="s">
        <v>4</v>
      </c>
      <c r="E99" s="9" t="s">
        <v>23</v>
      </c>
      <c r="F99" s="6" t="s">
        <v>6</v>
      </c>
      <c r="G99" s="7"/>
    </row>
    <row r="100" spans="1:7" ht="15.6" x14ac:dyDescent="0.3">
      <c r="A100" s="11"/>
      <c r="B100" s="12">
        <v>1</v>
      </c>
      <c r="C100" s="12" t="s">
        <v>492</v>
      </c>
      <c r="D100" s="32" t="s">
        <v>18</v>
      </c>
      <c r="E100" s="180">
        <v>4.3899999999999997</v>
      </c>
      <c r="F100" s="14">
        <v>8</v>
      </c>
      <c r="G100" s="7"/>
    </row>
    <row r="101" spans="1:7" ht="15.6" x14ac:dyDescent="0.3">
      <c r="A101" s="11"/>
      <c r="B101" s="12">
        <v>2</v>
      </c>
      <c r="C101" s="12" t="s">
        <v>513</v>
      </c>
      <c r="D101" s="32" t="s">
        <v>15</v>
      </c>
      <c r="E101" s="180">
        <v>3.4</v>
      </c>
      <c r="F101" s="14">
        <v>7</v>
      </c>
      <c r="G101" s="7"/>
    </row>
    <row r="102" spans="1:7" ht="15.6" x14ac:dyDescent="0.3">
      <c r="A102" s="18"/>
      <c r="B102" s="12">
        <v>3</v>
      </c>
      <c r="C102" s="12"/>
      <c r="D102" s="32"/>
      <c r="E102" s="180"/>
      <c r="F102" s="14">
        <v>6</v>
      </c>
      <c r="G102" s="7"/>
    </row>
    <row r="103" spans="1:7" ht="15.6" x14ac:dyDescent="0.3">
      <c r="A103" s="18"/>
      <c r="B103" s="12">
        <v>4</v>
      </c>
      <c r="C103" s="12"/>
      <c r="D103" s="32"/>
      <c r="E103" s="180"/>
      <c r="F103" s="14">
        <v>5</v>
      </c>
      <c r="G103" s="7"/>
    </row>
    <row r="104" spans="1:7" ht="15.6" x14ac:dyDescent="0.3">
      <c r="A104" s="18"/>
      <c r="B104" s="12">
        <v>5</v>
      </c>
      <c r="C104" s="12"/>
      <c r="D104" s="32"/>
      <c r="E104" s="180"/>
      <c r="F104" s="14">
        <v>4</v>
      </c>
      <c r="G104" s="7"/>
    </row>
    <row r="105" spans="1:7" ht="15.6" x14ac:dyDescent="0.3">
      <c r="A105" s="18"/>
      <c r="B105" s="12">
        <v>6</v>
      </c>
      <c r="C105" s="12"/>
      <c r="D105" s="32"/>
      <c r="E105" s="180"/>
      <c r="F105" s="14">
        <v>3</v>
      </c>
      <c r="G105" s="7"/>
    </row>
    <row r="106" spans="1:7" ht="15.6" x14ac:dyDescent="0.3">
      <c r="A106" s="18"/>
      <c r="B106" s="12">
        <v>7</v>
      </c>
      <c r="C106" s="12"/>
      <c r="D106" s="32"/>
      <c r="E106" s="180"/>
      <c r="F106" s="14">
        <v>2</v>
      </c>
      <c r="G106" s="7"/>
    </row>
    <row r="107" spans="1:7" ht="15.6" x14ac:dyDescent="0.3">
      <c r="A107" s="19"/>
      <c r="B107" s="20">
        <v>8</v>
      </c>
      <c r="C107" s="20"/>
      <c r="D107" s="21"/>
      <c r="E107" s="181"/>
      <c r="F107" s="22">
        <v>1</v>
      </c>
      <c r="G107" s="7"/>
    </row>
    <row r="109" spans="1:7" ht="15.6" x14ac:dyDescent="0.3">
      <c r="A109" s="3" t="s">
        <v>1</v>
      </c>
      <c r="B109" s="4" t="s">
        <v>35</v>
      </c>
      <c r="C109" s="4" t="s">
        <v>3</v>
      </c>
      <c r="D109" s="9" t="s">
        <v>4</v>
      </c>
      <c r="E109" s="9" t="s">
        <v>23</v>
      </c>
      <c r="F109" s="6" t="s">
        <v>6</v>
      </c>
      <c r="G109" s="7"/>
    </row>
    <row r="110" spans="1:7" ht="15.6" x14ac:dyDescent="0.3">
      <c r="A110" s="11"/>
      <c r="B110" s="12">
        <v>1</v>
      </c>
      <c r="C110" s="12" t="s">
        <v>492</v>
      </c>
      <c r="D110" s="32" t="s">
        <v>18</v>
      </c>
      <c r="E110" s="180">
        <v>10.1</v>
      </c>
      <c r="F110" s="14">
        <v>8</v>
      </c>
      <c r="G110" s="7"/>
    </row>
    <row r="111" spans="1:7" ht="15.6" x14ac:dyDescent="0.3">
      <c r="A111" s="11"/>
      <c r="B111" s="12">
        <v>2</v>
      </c>
      <c r="C111" s="12" t="s">
        <v>493</v>
      </c>
      <c r="D111" s="32" t="s">
        <v>18</v>
      </c>
      <c r="E111" s="180">
        <v>9.52</v>
      </c>
      <c r="F111" s="14">
        <v>7</v>
      </c>
      <c r="G111" s="7"/>
    </row>
    <row r="112" spans="1:7" ht="15.6" x14ac:dyDescent="0.3">
      <c r="A112" s="18"/>
      <c r="B112" s="12">
        <v>3</v>
      </c>
      <c r="C112" s="12"/>
      <c r="D112" s="32"/>
      <c r="E112" s="180"/>
      <c r="F112" s="14">
        <v>6</v>
      </c>
      <c r="G112" s="7"/>
    </row>
    <row r="113" spans="1:7" ht="15.6" x14ac:dyDescent="0.3">
      <c r="A113" s="18"/>
      <c r="B113" s="12">
        <v>4</v>
      </c>
      <c r="C113" s="12"/>
      <c r="D113" s="32"/>
      <c r="E113" s="180"/>
      <c r="F113" s="14">
        <v>5</v>
      </c>
      <c r="G113" s="7"/>
    </row>
    <row r="114" spans="1:7" ht="15.6" x14ac:dyDescent="0.3">
      <c r="A114" s="18"/>
      <c r="B114" s="12">
        <v>5</v>
      </c>
      <c r="C114" s="12"/>
      <c r="D114" s="32"/>
      <c r="E114" s="180"/>
      <c r="F114" s="14">
        <v>4</v>
      </c>
      <c r="G114" s="7"/>
    </row>
    <row r="115" spans="1:7" ht="15.6" x14ac:dyDescent="0.3">
      <c r="A115" s="18"/>
      <c r="B115" s="12">
        <v>6</v>
      </c>
      <c r="C115" s="12"/>
      <c r="D115" s="32"/>
      <c r="E115" s="180"/>
      <c r="F115" s="14">
        <v>3</v>
      </c>
      <c r="G115" s="7"/>
    </row>
    <row r="116" spans="1:7" ht="15.6" x14ac:dyDescent="0.3">
      <c r="A116" s="18"/>
      <c r="B116" s="12">
        <v>7</v>
      </c>
      <c r="C116" s="12"/>
      <c r="D116" s="32"/>
      <c r="E116" s="180"/>
      <c r="F116" s="14">
        <v>2</v>
      </c>
      <c r="G116" s="7"/>
    </row>
    <row r="117" spans="1:7" ht="15.6" x14ac:dyDescent="0.3">
      <c r="A117" s="19"/>
      <c r="B117" s="20">
        <v>8</v>
      </c>
      <c r="C117" s="20"/>
      <c r="D117" s="21"/>
      <c r="E117" s="181"/>
      <c r="F117" s="22">
        <v>1</v>
      </c>
      <c r="G117" s="7"/>
    </row>
    <row r="119" spans="1:7" ht="15.6" x14ac:dyDescent="0.3">
      <c r="A119" s="3" t="s">
        <v>1</v>
      </c>
      <c r="B119" s="4" t="s">
        <v>29</v>
      </c>
      <c r="C119" s="4" t="s">
        <v>30</v>
      </c>
      <c r="D119" s="9" t="s">
        <v>4</v>
      </c>
      <c r="E119" s="9" t="s">
        <v>5</v>
      </c>
      <c r="F119" s="6" t="s">
        <v>6</v>
      </c>
      <c r="G119" s="7"/>
    </row>
    <row r="120" spans="1:7" ht="15.6" x14ac:dyDescent="0.3">
      <c r="A120" s="11"/>
      <c r="B120" s="12">
        <v>1</v>
      </c>
      <c r="C120" s="12"/>
      <c r="D120" s="32" t="s">
        <v>15</v>
      </c>
      <c r="E120" s="32">
        <v>63.4</v>
      </c>
      <c r="F120" s="14">
        <v>12</v>
      </c>
      <c r="G120" s="7"/>
    </row>
    <row r="121" spans="1:7" ht="15.6" x14ac:dyDescent="0.3">
      <c r="A121" s="27"/>
      <c r="B121" s="12">
        <v>2</v>
      </c>
      <c r="C121" s="12"/>
      <c r="D121" s="32"/>
      <c r="E121" s="32"/>
      <c r="F121" s="14">
        <v>10</v>
      </c>
      <c r="G121" s="7"/>
    </row>
    <row r="122" spans="1:7" ht="15.6" x14ac:dyDescent="0.3">
      <c r="A122" s="18"/>
      <c r="B122" s="12">
        <v>3</v>
      </c>
      <c r="C122" s="12"/>
      <c r="D122" s="32"/>
      <c r="E122" s="32"/>
      <c r="F122" s="14">
        <v>8</v>
      </c>
      <c r="G122" s="7"/>
    </row>
    <row r="123" spans="1:7" ht="15.6" x14ac:dyDescent="0.3">
      <c r="A123" s="18"/>
      <c r="B123" s="12">
        <v>4</v>
      </c>
      <c r="C123" s="12"/>
      <c r="D123" s="32"/>
      <c r="E123" s="32"/>
      <c r="F123" s="14">
        <v>6</v>
      </c>
      <c r="G123" s="7"/>
    </row>
    <row r="124" spans="1:7" ht="15.6" x14ac:dyDescent="0.3">
      <c r="A124" s="18"/>
      <c r="B124" s="12">
        <v>5</v>
      </c>
      <c r="C124" s="12"/>
      <c r="D124" s="32"/>
      <c r="E124" s="32"/>
      <c r="F124" s="14">
        <v>4</v>
      </c>
      <c r="G124" s="7"/>
    </row>
    <row r="125" spans="1:7" ht="15.6" x14ac:dyDescent="0.3">
      <c r="A125" s="19"/>
      <c r="B125" s="20">
        <v>6</v>
      </c>
      <c r="C125" s="20"/>
      <c r="D125" s="21"/>
      <c r="E125" s="21"/>
      <c r="F125" s="22">
        <v>2</v>
      </c>
      <c r="G125" s="7"/>
    </row>
    <row r="126" spans="1:7" ht="15.6" x14ac:dyDescent="0.3">
      <c r="G126" s="1" t="s">
        <v>31</v>
      </c>
    </row>
    <row r="127" spans="1:7" ht="129.6" x14ac:dyDescent="0.3">
      <c r="A127" s="120" t="s">
        <v>109</v>
      </c>
      <c r="B127" t="s">
        <v>110</v>
      </c>
    </row>
    <row r="128" spans="1:7" x14ac:dyDescent="0.3">
      <c r="A128" t="s">
        <v>111</v>
      </c>
      <c r="B128" t="s"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6"/>
  <sheetViews>
    <sheetView topLeftCell="A73" workbookViewId="0">
      <selection activeCell="E110" sqref="E110"/>
    </sheetView>
  </sheetViews>
  <sheetFormatPr defaultRowHeight="14.4" x14ac:dyDescent="0.3"/>
  <cols>
    <col min="2" max="2" width="12.33203125" bestFit="1" customWidth="1"/>
    <col min="3" max="3" width="22.5546875" customWidth="1"/>
    <col min="5" max="5" width="8.88671875" style="91"/>
  </cols>
  <sheetData>
    <row r="1" spans="1:7" ht="21" x14ac:dyDescent="0.4">
      <c r="A1" s="34" t="s">
        <v>41</v>
      </c>
      <c r="B1" s="34"/>
      <c r="C1" s="34"/>
      <c r="D1" s="34"/>
      <c r="E1" s="34"/>
      <c r="F1" s="34"/>
      <c r="G1" s="34"/>
    </row>
    <row r="3" spans="1:7" ht="15.6" x14ac:dyDescent="0.3">
      <c r="A3" s="3" t="s">
        <v>33</v>
      </c>
      <c r="B3" s="4" t="s">
        <v>2</v>
      </c>
      <c r="C3" s="4" t="s">
        <v>3</v>
      </c>
      <c r="D3" s="5" t="s">
        <v>4</v>
      </c>
      <c r="E3" s="9" t="s">
        <v>5</v>
      </c>
      <c r="F3" s="6" t="s">
        <v>6</v>
      </c>
      <c r="G3" s="7"/>
    </row>
    <row r="4" spans="1:7" ht="15.6" x14ac:dyDescent="0.3">
      <c r="A4" s="11"/>
      <c r="B4" s="12">
        <v>1</v>
      </c>
      <c r="C4" s="12" t="s">
        <v>460</v>
      </c>
      <c r="D4" s="13" t="s">
        <v>15</v>
      </c>
      <c r="E4" s="178">
        <v>12.1</v>
      </c>
      <c r="F4" s="14">
        <v>8</v>
      </c>
      <c r="G4" s="7"/>
    </row>
    <row r="5" spans="1:7" ht="15.6" x14ac:dyDescent="0.3">
      <c r="A5" s="11"/>
      <c r="B5" s="12">
        <v>2</v>
      </c>
      <c r="C5" s="12" t="s">
        <v>461</v>
      </c>
      <c r="D5" s="13" t="s">
        <v>15</v>
      </c>
      <c r="E5" s="178">
        <v>12.3</v>
      </c>
      <c r="F5" s="14">
        <v>7</v>
      </c>
      <c r="G5" s="7"/>
    </row>
    <row r="6" spans="1:7" ht="15.6" x14ac:dyDescent="0.3">
      <c r="A6" s="18"/>
      <c r="B6" s="12">
        <v>3</v>
      </c>
      <c r="C6" s="12" t="s">
        <v>462</v>
      </c>
      <c r="D6" s="13" t="s">
        <v>18</v>
      </c>
      <c r="E6" s="178">
        <v>13.7</v>
      </c>
      <c r="F6" s="14">
        <v>6</v>
      </c>
      <c r="G6" s="7"/>
    </row>
    <row r="7" spans="1:7" ht="15.6" x14ac:dyDescent="0.3">
      <c r="A7" s="18"/>
      <c r="B7" s="12">
        <v>4</v>
      </c>
      <c r="C7" s="12"/>
      <c r="D7" s="13"/>
      <c r="E7" s="178"/>
      <c r="F7" s="14">
        <v>5</v>
      </c>
      <c r="G7" s="7"/>
    </row>
    <row r="8" spans="1:7" ht="15.6" x14ac:dyDescent="0.3">
      <c r="A8" s="18"/>
      <c r="B8" s="12">
        <v>5</v>
      </c>
      <c r="C8" s="12"/>
      <c r="D8" s="13"/>
      <c r="E8" s="178"/>
      <c r="F8" s="14">
        <v>4</v>
      </c>
      <c r="G8" s="7"/>
    </row>
    <row r="9" spans="1:7" ht="15.6" x14ac:dyDescent="0.3">
      <c r="A9" s="18"/>
      <c r="B9" s="12">
        <v>6</v>
      </c>
      <c r="C9" s="12"/>
      <c r="D9" s="13"/>
      <c r="E9" s="178"/>
      <c r="F9" s="14">
        <v>3</v>
      </c>
      <c r="G9" s="7"/>
    </row>
    <row r="10" spans="1:7" ht="15.6" x14ac:dyDescent="0.3">
      <c r="A10" s="18"/>
      <c r="B10" s="12">
        <v>7</v>
      </c>
      <c r="C10" s="12"/>
      <c r="D10" s="13"/>
      <c r="E10" s="178"/>
      <c r="F10" s="14">
        <v>2</v>
      </c>
      <c r="G10" s="7"/>
    </row>
    <row r="11" spans="1:7" ht="15.6" x14ac:dyDescent="0.3">
      <c r="A11" s="19"/>
      <c r="B11" s="20">
        <v>8</v>
      </c>
      <c r="C11" s="20"/>
      <c r="D11" s="21"/>
      <c r="E11" s="179"/>
      <c r="F11" s="22">
        <v>1</v>
      </c>
      <c r="G11" s="7"/>
    </row>
    <row r="13" spans="1:7" ht="15.6" x14ac:dyDescent="0.3">
      <c r="A13" s="3" t="s">
        <v>33</v>
      </c>
      <c r="B13" s="4" t="s">
        <v>19</v>
      </c>
      <c r="C13" s="4" t="s">
        <v>3</v>
      </c>
      <c r="D13" s="5" t="s">
        <v>4</v>
      </c>
      <c r="E13" s="9" t="s">
        <v>5</v>
      </c>
      <c r="F13" s="6" t="s">
        <v>6</v>
      </c>
      <c r="G13" s="7"/>
    </row>
    <row r="14" spans="1:7" ht="15.6" x14ac:dyDescent="0.3">
      <c r="A14" s="11"/>
      <c r="B14" s="12">
        <v>1</v>
      </c>
      <c r="C14" s="12" t="s">
        <v>403</v>
      </c>
      <c r="D14" s="32" t="s">
        <v>110</v>
      </c>
      <c r="E14" s="178">
        <v>28.9</v>
      </c>
      <c r="F14" s="14">
        <v>6</v>
      </c>
      <c r="G14" s="7"/>
    </row>
    <row r="15" spans="1:7" ht="15.6" x14ac:dyDescent="0.3">
      <c r="A15" s="11"/>
      <c r="B15" s="12">
        <v>2</v>
      </c>
      <c r="C15" s="12"/>
      <c r="D15" s="13"/>
      <c r="E15" s="178"/>
      <c r="F15" s="14">
        <v>5</v>
      </c>
      <c r="G15" s="7"/>
    </row>
    <row r="16" spans="1:7" ht="15.6" x14ac:dyDescent="0.3">
      <c r="A16" s="18"/>
      <c r="B16" s="12">
        <v>3</v>
      </c>
      <c r="C16" s="12"/>
      <c r="D16" s="13"/>
      <c r="E16" s="178"/>
      <c r="F16" s="14">
        <v>4</v>
      </c>
      <c r="G16" s="7"/>
    </row>
    <row r="17" spans="1:7" ht="15.6" x14ac:dyDescent="0.3">
      <c r="A17" s="18"/>
      <c r="B17" s="12">
        <v>4</v>
      </c>
      <c r="C17" s="12"/>
      <c r="D17" s="13"/>
      <c r="E17" s="178"/>
      <c r="F17" s="14">
        <v>3</v>
      </c>
      <c r="G17" s="7"/>
    </row>
    <row r="18" spans="1:7" ht="15.6" x14ac:dyDescent="0.3">
      <c r="A18" s="18"/>
      <c r="B18" s="12">
        <v>5</v>
      </c>
      <c r="C18" s="12"/>
      <c r="D18" s="13"/>
      <c r="E18" s="178"/>
      <c r="F18" s="14">
        <v>2</v>
      </c>
      <c r="G18" s="7"/>
    </row>
    <row r="19" spans="1:7" ht="15.6" x14ac:dyDescent="0.3">
      <c r="A19" s="19"/>
      <c r="B19" s="20">
        <v>6</v>
      </c>
      <c r="C19" s="20"/>
      <c r="D19" s="21"/>
      <c r="E19" s="179"/>
      <c r="F19" s="22">
        <v>1</v>
      </c>
      <c r="G19" s="7"/>
    </row>
    <row r="21" spans="1:7" ht="15.6" x14ac:dyDescent="0.3">
      <c r="A21" s="3" t="s">
        <v>33</v>
      </c>
      <c r="B21" s="4" t="s">
        <v>39</v>
      </c>
      <c r="C21" s="4" t="s">
        <v>3</v>
      </c>
      <c r="D21" s="5" t="s">
        <v>4</v>
      </c>
      <c r="E21" s="9" t="s">
        <v>5</v>
      </c>
      <c r="F21" s="6"/>
      <c r="G21" s="7"/>
    </row>
    <row r="22" spans="1:7" ht="15.6" x14ac:dyDescent="0.3">
      <c r="A22" s="11"/>
      <c r="B22" s="12">
        <v>1</v>
      </c>
      <c r="C22" s="12"/>
      <c r="D22" s="13"/>
      <c r="E22" s="178"/>
      <c r="F22" s="14">
        <v>6</v>
      </c>
      <c r="G22" s="7"/>
    </row>
    <row r="23" spans="1:7" ht="15.6" x14ac:dyDescent="0.3">
      <c r="A23" s="11"/>
      <c r="B23" s="12">
        <v>2</v>
      </c>
      <c r="C23" s="12"/>
      <c r="D23" s="13"/>
      <c r="E23" s="178"/>
      <c r="F23" s="14">
        <v>5</v>
      </c>
      <c r="G23" s="7"/>
    </row>
    <row r="24" spans="1:7" ht="15.6" x14ac:dyDescent="0.3">
      <c r="A24" s="18"/>
      <c r="B24" s="12">
        <v>3</v>
      </c>
      <c r="C24" s="12"/>
      <c r="D24" s="13"/>
      <c r="E24" s="178"/>
      <c r="F24" s="14">
        <v>4</v>
      </c>
      <c r="G24" s="7"/>
    </row>
    <row r="25" spans="1:7" ht="15.6" x14ac:dyDescent="0.3">
      <c r="A25" s="18"/>
      <c r="B25" s="12">
        <v>4</v>
      </c>
      <c r="C25" s="12"/>
      <c r="D25" s="13"/>
      <c r="E25" s="178"/>
      <c r="F25" s="14">
        <v>3</v>
      </c>
      <c r="G25" s="7"/>
    </row>
    <row r="26" spans="1:7" ht="15.6" x14ac:dyDescent="0.3">
      <c r="A26" s="18"/>
      <c r="B26" s="12">
        <v>5</v>
      </c>
      <c r="C26" s="12"/>
      <c r="D26" s="13"/>
      <c r="E26" s="178"/>
      <c r="F26" s="14">
        <v>2</v>
      </c>
      <c r="G26" s="7"/>
    </row>
    <row r="27" spans="1:7" ht="15.6" x14ac:dyDescent="0.3">
      <c r="A27" s="19"/>
      <c r="B27" s="20">
        <v>6</v>
      </c>
      <c r="C27" s="20"/>
      <c r="D27" s="21"/>
      <c r="E27" s="179"/>
      <c r="F27" s="22">
        <v>1</v>
      </c>
      <c r="G27" s="7"/>
    </row>
    <row r="28" spans="1:7" ht="15.6" x14ac:dyDescent="0.3">
      <c r="D28" s="26"/>
      <c r="F28" s="26"/>
    </row>
    <row r="29" spans="1:7" ht="15.6" x14ac:dyDescent="0.3">
      <c r="A29" s="3" t="s">
        <v>33</v>
      </c>
      <c r="B29" s="4" t="s">
        <v>20</v>
      </c>
      <c r="C29" s="4" t="s">
        <v>3</v>
      </c>
      <c r="D29" s="5" t="s">
        <v>4</v>
      </c>
      <c r="E29" s="9" t="s">
        <v>5</v>
      </c>
      <c r="F29" s="6" t="s">
        <v>6</v>
      </c>
      <c r="G29" s="7"/>
    </row>
    <row r="30" spans="1:7" ht="15.6" x14ac:dyDescent="0.3">
      <c r="A30" s="11"/>
      <c r="B30" s="12">
        <v>1</v>
      </c>
      <c r="C30" s="12" t="s">
        <v>404</v>
      </c>
      <c r="D30" s="13" t="s">
        <v>18</v>
      </c>
      <c r="E30" s="178" t="s">
        <v>520</v>
      </c>
      <c r="F30" s="14">
        <v>8</v>
      </c>
      <c r="G30" s="7"/>
    </row>
    <row r="31" spans="1:7" ht="15.6" x14ac:dyDescent="0.3">
      <c r="A31" s="11"/>
      <c r="B31" s="12">
        <v>2</v>
      </c>
      <c r="C31" s="12"/>
      <c r="D31" s="13"/>
      <c r="E31" s="178"/>
      <c r="F31" s="14">
        <v>7</v>
      </c>
      <c r="G31" s="7"/>
    </row>
    <row r="32" spans="1:7" ht="15.6" x14ac:dyDescent="0.3">
      <c r="A32" s="18"/>
      <c r="B32" s="12">
        <v>3</v>
      </c>
      <c r="C32" s="12"/>
      <c r="D32" s="13"/>
      <c r="E32" s="178"/>
      <c r="F32" s="14">
        <v>6</v>
      </c>
      <c r="G32" s="7"/>
    </row>
    <row r="33" spans="1:7" ht="15.6" x14ac:dyDescent="0.3">
      <c r="A33" s="18"/>
      <c r="B33" s="12">
        <v>4</v>
      </c>
      <c r="C33" s="12"/>
      <c r="D33" s="13"/>
      <c r="E33" s="178"/>
      <c r="F33" s="14">
        <v>5</v>
      </c>
      <c r="G33" s="7"/>
    </row>
    <row r="34" spans="1:7" ht="15.6" x14ac:dyDescent="0.3">
      <c r="A34" s="18"/>
      <c r="B34" s="12">
        <v>5</v>
      </c>
      <c r="C34" s="12"/>
      <c r="D34" s="13"/>
      <c r="E34" s="178"/>
      <c r="F34" s="14">
        <v>4</v>
      </c>
      <c r="G34" s="7"/>
    </row>
    <row r="35" spans="1:7" ht="15.6" x14ac:dyDescent="0.3">
      <c r="A35" s="18"/>
      <c r="B35" s="12">
        <v>6</v>
      </c>
      <c r="C35" s="12"/>
      <c r="D35" s="13"/>
      <c r="E35" s="178"/>
      <c r="F35" s="14">
        <v>3</v>
      </c>
      <c r="G35" s="7"/>
    </row>
    <row r="36" spans="1:7" ht="15.6" x14ac:dyDescent="0.3">
      <c r="A36" s="18"/>
      <c r="B36" s="12">
        <v>7</v>
      </c>
      <c r="C36" s="12"/>
      <c r="D36" s="13"/>
      <c r="E36" s="178"/>
      <c r="F36" s="14">
        <v>2</v>
      </c>
      <c r="G36" s="7"/>
    </row>
    <row r="37" spans="1:7" ht="15.6" x14ac:dyDescent="0.3">
      <c r="A37" s="19"/>
      <c r="B37" s="20">
        <v>8</v>
      </c>
      <c r="C37" s="20"/>
      <c r="D37" s="21"/>
      <c r="E37" s="179"/>
      <c r="F37" s="22">
        <v>1</v>
      </c>
      <c r="G37" s="7"/>
    </row>
    <row r="39" spans="1:7" ht="15.6" x14ac:dyDescent="0.3">
      <c r="A39" s="3" t="s">
        <v>33</v>
      </c>
      <c r="B39" s="4" t="s">
        <v>21</v>
      </c>
      <c r="C39" s="4" t="s">
        <v>3</v>
      </c>
      <c r="D39" s="5" t="s">
        <v>4</v>
      </c>
      <c r="E39" s="9" t="s">
        <v>5</v>
      </c>
      <c r="F39" s="6" t="s">
        <v>6</v>
      </c>
      <c r="G39" s="7"/>
    </row>
    <row r="40" spans="1:7" ht="15.6" x14ac:dyDescent="0.3">
      <c r="A40" s="11"/>
      <c r="B40" s="12">
        <v>1</v>
      </c>
      <c r="C40" s="12" t="s">
        <v>510</v>
      </c>
      <c r="D40" s="13" t="s">
        <v>18</v>
      </c>
      <c r="E40" s="178" t="s">
        <v>475</v>
      </c>
      <c r="F40" s="14">
        <v>8</v>
      </c>
      <c r="G40" s="7"/>
    </row>
    <row r="41" spans="1:7" ht="15.6" x14ac:dyDescent="0.3">
      <c r="A41" s="11"/>
      <c r="B41" s="12">
        <v>2</v>
      </c>
      <c r="C41" s="12"/>
      <c r="D41" s="13"/>
      <c r="E41" s="178"/>
      <c r="F41" s="14">
        <v>7</v>
      </c>
      <c r="G41" s="7"/>
    </row>
    <row r="42" spans="1:7" ht="15.6" x14ac:dyDescent="0.3">
      <c r="A42" s="18"/>
      <c r="B42" s="12">
        <v>3</v>
      </c>
      <c r="C42" s="12"/>
      <c r="D42" s="13"/>
      <c r="E42" s="178"/>
      <c r="F42" s="14">
        <v>6</v>
      </c>
      <c r="G42" s="7"/>
    </row>
    <row r="43" spans="1:7" ht="15.6" x14ac:dyDescent="0.3">
      <c r="A43" s="18"/>
      <c r="B43" s="12">
        <v>4</v>
      </c>
      <c r="C43" s="12"/>
      <c r="D43" s="13"/>
      <c r="E43" s="178"/>
      <c r="F43" s="14">
        <v>5</v>
      </c>
      <c r="G43" s="7"/>
    </row>
    <row r="44" spans="1:7" ht="15.6" x14ac:dyDescent="0.3">
      <c r="A44" s="18"/>
      <c r="B44" s="12">
        <v>5</v>
      </c>
      <c r="C44" s="12"/>
      <c r="D44" s="13"/>
      <c r="E44" s="178"/>
      <c r="F44" s="14">
        <v>4</v>
      </c>
      <c r="G44" s="7"/>
    </row>
    <row r="45" spans="1:7" ht="15.6" x14ac:dyDescent="0.3">
      <c r="A45" s="18"/>
      <c r="B45" s="12">
        <v>6</v>
      </c>
      <c r="C45" s="12"/>
      <c r="D45" s="13"/>
      <c r="E45" s="178"/>
      <c r="F45" s="14">
        <v>3</v>
      </c>
      <c r="G45" s="7"/>
    </row>
    <row r="46" spans="1:7" ht="15.6" x14ac:dyDescent="0.3">
      <c r="A46" s="18"/>
      <c r="B46" s="12">
        <v>7</v>
      </c>
      <c r="C46" s="12"/>
      <c r="D46" s="13"/>
      <c r="E46" s="178"/>
      <c r="F46" s="14">
        <v>2</v>
      </c>
      <c r="G46" s="7"/>
    </row>
    <row r="47" spans="1:7" ht="15.6" x14ac:dyDescent="0.3">
      <c r="A47" s="19"/>
      <c r="B47" s="20">
        <v>8</v>
      </c>
      <c r="C47" s="20"/>
      <c r="D47" s="21"/>
      <c r="E47" s="179"/>
      <c r="F47" s="22">
        <v>1</v>
      </c>
      <c r="G47" s="7"/>
    </row>
    <row r="49" spans="1:7" ht="15.6" x14ac:dyDescent="0.3">
      <c r="A49" s="3" t="s">
        <v>33</v>
      </c>
      <c r="B49" s="4" t="s">
        <v>37</v>
      </c>
      <c r="C49" s="4" t="s">
        <v>3</v>
      </c>
      <c r="D49" s="5" t="s">
        <v>4</v>
      </c>
      <c r="E49" s="9" t="s">
        <v>5</v>
      </c>
      <c r="F49" s="6" t="s">
        <v>6</v>
      </c>
      <c r="G49" s="7"/>
    </row>
    <row r="50" spans="1:7" ht="15.6" x14ac:dyDescent="0.3">
      <c r="A50" s="11"/>
      <c r="B50" s="12">
        <v>1</v>
      </c>
      <c r="C50" s="12"/>
      <c r="D50" s="13"/>
      <c r="E50" s="178"/>
      <c r="F50" s="14">
        <v>8</v>
      </c>
      <c r="G50" s="7"/>
    </row>
    <row r="51" spans="1:7" ht="15.6" x14ac:dyDescent="0.3">
      <c r="A51" s="11"/>
      <c r="B51" s="12">
        <v>2</v>
      </c>
      <c r="C51" s="12"/>
      <c r="D51" s="13"/>
      <c r="E51" s="178"/>
      <c r="F51" s="14">
        <v>7</v>
      </c>
      <c r="G51" s="7"/>
    </row>
    <row r="52" spans="1:7" ht="15.6" x14ac:dyDescent="0.3">
      <c r="A52" s="18"/>
      <c r="B52" s="12">
        <v>3</v>
      </c>
      <c r="C52" s="12"/>
      <c r="D52" s="13"/>
      <c r="E52" s="178"/>
      <c r="F52" s="14">
        <v>6</v>
      </c>
      <c r="G52" s="7"/>
    </row>
    <row r="53" spans="1:7" ht="15.6" x14ac:dyDescent="0.3">
      <c r="A53" s="18"/>
      <c r="B53" s="12">
        <v>4</v>
      </c>
      <c r="C53" s="12"/>
      <c r="D53" s="13"/>
      <c r="E53" s="178"/>
      <c r="F53" s="14">
        <v>5</v>
      </c>
      <c r="G53" s="7"/>
    </row>
    <row r="54" spans="1:7" ht="15.6" x14ac:dyDescent="0.3">
      <c r="A54" s="18"/>
      <c r="B54" s="12">
        <v>5</v>
      </c>
      <c r="C54" s="12"/>
      <c r="D54" s="13"/>
      <c r="E54" s="178"/>
      <c r="F54" s="14">
        <v>4</v>
      </c>
      <c r="G54" s="7"/>
    </row>
    <row r="55" spans="1:7" ht="15.6" x14ac:dyDescent="0.3">
      <c r="A55" s="18"/>
      <c r="B55" s="12">
        <v>6</v>
      </c>
      <c r="C55" s="12"/>
      <c r="D55" s="13"/>
      <c r="E55" s="178"/>
      <c r="F55" s="14">
        <v>3</v>
      </c>
      <c r="G55" s="7"/>
    </row>
    <row r="56" spans="1:7" ht="15.6" x14ac:dyDescent="0.3">
      <c r="A56" s="18"/>
      <c r="B56" s="12">
        <v>7</v>
      </c>
      <c r="C56" s="12"/>
      <c r="D56" s="13"/>
      <c r="E56" s="178"/>
      <c r="F56" s="14">
        <v>2</v>
      </c>
      <c r="G56" s="7"/>
    </row>
    <row r="57" spans="1:7" ht="15.6" x14ac:dyDescent="0.3">
      <c r="A57" s="19"/>
      <c r="B57" s="20">
        <v>8</v>
      </c>
      <c r="C57" s="20"/>
      <c r="D57" s="21"/>
      <c r="E57" s="179"/>
      <c r="F57" s="22">
        <v>1</v>
      </c>
      <c r="G57" s="7"/>
    </row>
    <row r="58" spans="1:7" ht="15.6" x14ac:dyDescent="0.3">
      <c r="A58" s="7"/>
      <c r="B58" s="7"/>
      <c r="C58" s="7"/>
      <c r="D58" s="33"/>
      <c r="E58" s="33"/>
      <c r="F58" s="33"/>
      <c r="G58" s="7"/>
    </row>
    <row r="59" spans="1:7" ht="15.6" x14ac:dyDescent="0.3">
      <c r="A59" s="3" t="s">
        <v>33</v>
      </c>
      <c r="B59" s="4" t="s">
        <v>22</v>
      </c>
      <c r="C59" s="4" t="s">
        <v>3</v>
      </c>
      <c r="D59" s="5" t="s">
        <v>4</v>
      </c>
      <c r="E59" s="9" t="s">
        <v>23</v>
      </c>
      <c r="F59" s="6" t="s">
        <v>6</v>
      </c>
      <c r="G59" s="7"/>
    </row>
    <row r="60" spans="1:7" ht="15.6" x14ac:dyDescent="0.3">
      <c r="A60" s="11"/>
      <c r="B60" s="12">
        <v>1</v>
      </c>
      <c r="C60" s="12" t="s">
        <v>487</v>
      </c>
      <c r="D60" s="13" t="s">
        <v>15</v>
      </c>
      <c r="E60" s="180">
        <v>11.97</v>
      </c>
      <c r="F60" s="14">
        <v>8</v>
      </c>
      <c r="G60" s="7"/>
    </row>
    <row r="61" spans="1:7" ht="15.6" x14ac:dyDescent="0.3">
      <c r="A61" s="11"/>
      <c r="B61" s="12">
        <v>2</v>
      </c>
      <c r="C61" s="12" t="s">
        <v>488</v>
      </c>
      <c r="D61" s="13" t="s">
        <v>15</v>
      </c>
      <c r="E61" s="180">
        <v>9.0500000000000007</v>
      </c>
      <c r="F61" s="14">
        <v>7</v>
      </c>
      <c r="G61" s="7"/>
    </row>
    <row r="62" spans="1:7" ht="15.6" x14ac:dyDescent="0.3">
      <c r="A62" s="18"/>
      <c r="B62" s="12">
        <v>3</v>
      </c>
      <c r="C62" s="12"/>
      <c r="D62" s="13"/>
      <c r="E62" s="180"/>
      <c r="F62" s="14">
        <v>6</v>
      </c>
      <c r="G62" s="7"/>
    </row>
    <row r="63" spans="1:7" ht="15.6" x14ac:dyDescent="0.3">
      <c r="A63" s="18"/>
      <c r="B63" s="12">
        <v>4</v>
      </c>
      <c r="C63" s="12"/>
      <c r="D63" s="13"/>
      <c r="E63" s="180"/>
      <c r="F63" s="14">
        <v>5</v>
      </c>
      <c r="G63" s="7"/>
    </row>
    <row r="64" spans="1:7" ht="15.6" x14ac:dyDescent="0.3">
      <c r="A64" s="18"/>
      <c r="B64" s="12">
        <v>5</v>
      </c>
      <c r="C64" s="12"/>
      <c r="D64" s="13"/>
      <c r="E64" s="180"/>
      <c r="F64" s="14">
        <v>4</v>
      </c>
      <c r="G64" s="7"/>
    </row>
    <row r="65" spans="1:7" ht="15.6" x14ac:dyDescent="0.3">
      <c r="A65" s="18"/>
      <c r="B65" s="12">
        <v>6</v>
      </c>
      <c r="C65" s="12"/>
      <c r="D65" s="13"/>
      <c r="E65" s="180"/>
      <c r="F65" s="14">
        <v>3</v>
      </c>
      <c r="G65" s="7"/>
    </row>
    <row r="66" spans="1:7" ht="15.6" x14ac:dyDescent="0.3">
      <c r="A66" s="18"/>
      <c r="B66" s="12">
        <v>7</v>
      </c>
      <c r="C66" s="12"/>
      <c r="D66" s="13"/>
      <c r="E66" s="180"/>
      <c r="F66" s="14">
        <v>2</v>
      </c>
      <c r="G66" s="7"/>
    </row>
    <row r="67" spans="1:7" ht="15.6" x14ac:dyDescent="0.3">
      <c r="A67" s="19"/>
      <c r="B67" s="20">
        <v>8</v>
      </c>
      <c r="C67" s="20"/>
      <c r="D67" s="21"/>
      <c r="E67" s="181"/>
      <c r="F67" s="22">
        <v>1</v>
      </c>
      <c r="G67" s="7"/>
    </row>
    <row r="69" spans="1:7" ht="15.6" x14ac:dyDescent="0.3">
      <c r="A69" s="3" t="s">
        <v>33</v>
      </c>
      <c r="B69" s="4" t="s">
        <v>24</v>
      </c>
      <c r="C69" s="4" t="s">
        <v>3</v>
      </c>
      <c r="D69" s="5" t="s">
        <v>4</v>
      </c>
      <c r="E69" s="9" t="s">
        <v>23</v>
      </c>
      <c r="F69" s="6" t="s">
        <v>6</v>
      </c>
      <c r="G69" s="7"/>
    </row>
    <row r="70" spans="1:7" ht="15.6" x14ac:dyDescent="0.3">
      <c r="A70" s="11"/>
      <c r="B70" s="12">
        <v>1</v>
      </c>
      <c r="C70" s="12" t="s">
        <v>511</v>
      </c>
      <c r="D70" s="13" t="s">
        <v>18</v>
      </c>
      <c r="E70" s="180">
        <v>21.78</v>
      </c>
      <c r="F70" s="14">
        <v>8</v>
      </c>
      <c r="G70" s="7"/>
    </row>
    <row r="71" spans="1:7" ht="15.6" x14ac:dyDescent="0.3">
      <c r="A71" s="11"/>
      <c r="B71" s="12">
        <v>2</v>
      </c>
      <c r="C71" s="12"/>
      <c r="D71" s="13"/>
      <c r="E71" s="180"/>
      <c r="F71" s="14">
        <v>7</v>
      </c>
      <c r="G71" s="7"/>
    </row>
    <row r="72" spans="1:7" ht="15.6" x14ac:dyDescent="0.3">
      <c r="A72" s="18"/>
      <c r="B72" s="12">
        <v>3</v>
      </c>
      <c r="C72" s="12"/>
      <c r="D72" s="13"/>
      <c r="E72" s="180"/>
      <c r="F72" s="14">
        <v>6</v>
      </c>
      <c r="G72" s="7"/>
    </row>
    <row r="73" spans="1:7" ht="15.6" x14ac:dyDescent="0.3">
      <c r="A73" s="18"/>
      <c r="B73" s="12">
        <v>4</v>
      </c>
      <c r="C73" s="12"/>
      <c r="D73" s="13"/>
      <c r="E73" s="180"/>
      <c r="F73" s="14">
        <v>5</v>
      </c>
      <c r="G73" s="7"/>
    </row>
    <row r="74" spans="1:7" ht="15.6" x14ac:dyDescent="0.3">
      <c r="A74" s="18"/>
      <c r="B74" s="12">
        <v>5</v>
      </c>
      <c r="C74" s="12"/>
      <c r="D74" s="13"/>
      <c r="E74" s="180"/>
      <c r="F74" s="14">
        <v>4</v>
      </c>
      <c r="G74" s="7"/>
    </row>
    <row r="75" spans="1:7" ht="15.6" x14ac:dyDescent="0.3">
      <c r="A75" s="18"/>
      <c r="B75" s="12">
        <v>6</v>
      </c>
      <c r="C75" s="12"/>
      <c r="D75" s="13"/>
      <c r="E75" s="180"/>
      <c r="F75" s="14">
        <v>3</v>
      </c>
      <c r="G75" s="7"/>
    </row>
    <row r="76" spans="1:7" ht="15.6" x14ac:dyDescent="0.3">
      <c r="A76" s="18"/>
      <c r="B76" s="12">
        <v>7</v>
      </c>
      <c r="C76" s="12"/>
      <c r="D76" s="13"/>
      <c r="E76" s="180"/>
      <c r="F76" s="14">
        <v>2</v>
      </c>
      <c r="G76" s="7"/>
    </row>
    <row r="77" spans="1:7" ht="15.6" x14ac:dyDescent="0.3">
      <c r="A77" s="19"/>
      <c r="B77" s="20">
        <v>8</v>
      </c>
      <c r="C77" s="20"/>
      <c r="D77" s="21"/>
      <c r="E77" s="181"/>
      <c r="F77" s="22">
        <v>1</v>
      </c>
      <c r="G77" s="7"/>
    </row>
    <row r="79" spans="1:7" ht="15.6" x14ac:dyDescent="0.3">
      <c r="A79" s="3" t="s">
        <v>33</v>
      </c>
      <c r="B79" s="4" t="s">
        <v>25</v>
      </c>
      <c r="C79" s="4" t="s">
        <v>3</v>
      </c>
      <c r="D79" s="5" t="s">
        <v>4</v>
      </c>
      <c r="E79" s="9" t="s">
        <v>23</v>
      </c>
      <c r="F79" s="6" t="s">
        <v>6</v>
      </c>
      <c r="G79" s="7"/>
    </row>
    <row r="80" spans="1:7" ht="15.6" x14ac:dyDescent="0.3">
      <c r="A80" s="11" t="s">
        <v>26</v>
      </c>
      <c r="B80" s="12">
        <v>1</v>
      </c>
      <c r="C80" s="12" t="s">
        <v>463</v>
      </c>
      <c r="D80" s="13" t="s">
        <v>18</v>
      </c>
      <c r="E80" s="180">
        <v>36.54</v>
      </c>
      <c r="F80" s="14">
        <v>8</v>
      </c>
      <c r="G80" s="7"/>
    </row>
    <row r="81" spans="1:7" ht="15.6" x14ac:dyDescent="0.3">
      <c r="A81" s="11"/>
      <c r="B81" s="12">
        <v>2</v>
      </c>
      <c r="C81" s="12" t="s">
        <v>464</v>
      </c>
      <c r="D81" s="13" t="s">
        <v>18</v>
      </c>
      <c r="E81" s="180">
        <v>35.5</v>
      </c>
      <c r="F81" s="14">
        <v>7</v>
      </c>
      <c r="G81" s="7"/>
    </row>
    <row r="82" spans="1:7" ht="15.6" x14ac:dyDescent="0.3">
      <c r="A82" s="18"/>
      <c r="B82" s="12">
        <v>3</v>
      </c>
      <c r="C82" s="12"/>
      <c r="D82" s="13"/>
      <c r="E82" s="180"/>
      <c r="F82" s="14">
        <v>6</v>
      </c>
      <c r="G82" s="7"/>
    </row>
    <row r="83" spans="1:7" ht="15.6" x14ac:dyDescent="0.3">
      <c r="A83" s="18"/>
      <c r="B83" s="12">
        <v>4</v>
      </c>
      <c r="C83" s="12"/>
      <c r="D83" s="13"/>
      <c r="E83" s="180"/>
      <c r="F83" s="14">
        <v>5</v>
      </c>
      <c r="G83" s="7"/>
    </row>
    <row r="84" spans="1:7" ht="15.6" x14ac:dyDescent="0.3">
      <c r="A84" s="18"/>
      <c r="B84" s="12">
        <v>5</v>
      </c>
      <c r="C84" s="12"/>
      <c r="D84" s="13"/>
      <c r="E84" s="180"/>
      <c r="F84" s="14">
        <v>4</v>
      </c>
      <c r="G84" s="7"/>
    </row>
    <row r="85" spans="1:7" ht="15.6" x14ac:dyDescent="0.3">
      <c r="A85" s="18"/>
      <c r="B85" s="12">
        <v>6</v>
      </c>
      <c r="C85" s="12"/>
      <c r="D85" s="13"/>
      <c r="E85" s="180"/>
      <c r="F85" s="14">
        <v>3</v>
      </c>
      <c r="G85" s="7"/>
    </row>
    <row r="86" spans="1:7" ht="15.6" x14ac:dyDescent="0.3">
      <c r="A86" s="18"/>
      <c r="B86" s="12">
        <v>7</v>
      </c>
      <c r="C86" s="12"/>
      <c r="D86" s="13"/>
      <c r="E86" s="180"/>
      <c r="F86" s="14">
        <v>2</v>
      </c>
      <c r="G86" s="7"/>
    </row>
    <row r="87" spans="1:7" ht="15.6" x14ac:dyDescent="0.3">
      <c r="A87" s="19"/>
      <c r="B87" s="20">
        <v>8</v>
      </c>
      <c r="C87" s="20"/>
      <c r="D87" s="21"/>
      <c r="E87" s="181"/>
      <c r="F87" s="22">
        <v>1</v>
      </c>
      <c r="G87" s="7"/>
    </row>
    <row r="89" spans="1:7" ht="15.6" x14ac:dyDescent="0.3">
      <c r="A89" s="3" t="s">
        <v>33</v>
      </c>
      <c r="B89" s="4" t="s">
        <v>27</v>
      </c>
      <c r="C89" s="4" t="s">
        <v>3</v>
      </c>
      <c r="D89" s="5" t="s">
        <v>4</v>
      </c>
      <c r="E89" s="9" t="s">
        <v>23</v>
      </c>
      <c r="F89" s="6" t="s">
        <v>6</v>
      </c>
      <c r="G89" s="7"/>
    </row>
    <row r="90" spans="1:7" ht="15.6" x14ac:dyDescent="0.3">
      <c r="A90" s="11"/>
      <c r="B90" s="12">
        <v>1</v>
      </c>
      <c r="C90" s="12" t="s">
        <v>404</v>
      </c>
      <c r="D90" s="13" t="s">
        <v>110</v>
      </c>
      <c r="E90" s="180">
        <v>1.55</v>
      </c>
      <c r="F90" s="14">
        <v>8</v>
      </c>
      <c r="G90" s="7"/>
    </row>
    <row r="91" spans="1:7" ht="15.6" x14ac:dyDescent="0.3">
      <c r="A91" s="11"/>
      <c r="B91" s="12">
        <v>2</v>
      </c>
      <c r="C91" s="12"/>
      <c r="D91" s="13"/>
      <c r="E91" s="180"/>
      <c r="F91" s="14">
        <v>7</v>
      </c>
      <c r="G91" s="7"/>
    </row>
    <row r="92" spans="1:7" ht="15.6" x14ac:dyDescent="0.3">
      <c r="A92" s="18"/>
      <c r="B92" s="12">
        <v>3</v>
      </c>
      <c r="C92" s="12"/>
      <c r="D92" s="13"/>
      <c r="E92" s="180"/>
      <c r="F92" s="14">
        <v>6</v>
      </c>
      <c r="G92" s="7"/>
    </row>
    <row r="93" spans="1:7" ht="15.6" x14ac:dyDescent="0.3">
      <c r="A93" s="18"/>
      <c r="B93" s="12">
        <v>4</v>
      </c>
      <c r="C93" s="12"/>
      <c r="D93" s="13"/>
      <c r="E93" s="180"/>
      <c r="F93" s="14">
        <v>6</v>
      </c>
      <c r="G93" s="7"/>
    </row>
    <row r="94" spans="1:7" ht="15.6" x14ac:dyDescent="0.3">
      <c r="A94" s="18"/>
      <c r="B94" s="12">
        <v>5</v>
      </c>
      <c r="C94" s="12"/>
      <c r="D94" s="13"/>
      <c r="E94" s="180"/>
      <c r="F94" s="14">
        <v>4</v>
      </c>
      <c r="G94" s="7"/>
    </row>
    <row r="95" spans="1:7" ht="15.6" x14ac:dyDescent="0.3">
      <c r="A95" s="18"/>
      <c r="B95" s="12">
        <v>6</v>
      </c>
      <c r="C95" s="12"/>
      <c r="D95" s="13"/>
      <c r="E95" s="180"/>
      <c r="F95" s="14">
        <v>3</v>
      </c>
      <c r="G95" s="7"/>
    </row>
    <row r="96" spans="1:7" ht="15.6" x14ac:dyDescent="0.3">
      <c r="A96" s="18"/>
      <c r="B96" s="12">
        <v>7</v>
      </c>
      <c r="C96" s="12"/>
      <c r="D96" s="13"/>
      <c r="E96" s="180"/>
      <c r="F96" s="14">
        <v>2</v>
      </c>
      <c r="G96" s="7"/>
    </row>
    <row r="97" spans="1:7" ht="15.6" x14ac:dyDescent="0.3">
      <c r="A97" s="19"/>
      <c r="B97" s="20">
        <v>8</v>
      </c>
      <c r="C97" s="20"/>
      <c r="D97" s="21"/>
      <c r="E97" s="181"/>
      <c r="F97" s="22">
        <v>1</v>
      </c>
      <c r="G97" s="7"/>
    </row>
    <row r="99" spans="1:7" ht="15.6" x14ac:dyDescent="0.3">
      <c r="A99" s="3" t="s">
        <v>33</v>
      </c>
      <c r="B99" s="4" t="s">
        <v>28</v>
      </c>
      <c r="C99" s="4" t="s">
        <v>3</v>
      </c>
      <c r="D99" s="5" t="s">
        <v>4</v>
      </c>
      <c r="E99" s="9" t="s">
        <v>23</v>
      </c>
      <c r="F99" s="6" t="s">
        <v>6</v>
      </c>
      <c r="G99" s="7"/>
    </row>
    <row r="100" spans="1:7" ht="15.6" x14ac:dyDescent="0.3">
      <c r="A100" s="11"/>
      <c r="B100" s="12">
        <v>1</v>
      </c>
      <c r="C100" s="12" t="s">
        <v>474</v>
      </c>
      <c r="D100" s="32" t="s">
        <v>18</v>
      </c>
      <c r="E100" s="180">
        <v>4.7300000000000004</v>
      </c>
      <c r="F100" s="14">
        <v>8</v>
      </c>
      <c r="G100" s="7"/>
    </row>
    <row r="101" spans="1:7" ht="15.6" x14ac:dyDescent="0.3">
      <c r="A101" s="11"/>
      <c r="B101" s="12">
        <v>2</v>
      </c>
      <c r="C101" s="12" t="s">
        <v>462</v>
      </c>
      <c r="D101" s="13" t="s">
        <v>18</v>
      </c>
      <c r="E101" s="180">
        <v>4.2699999999999996</v>
      </c>
      <c r="F101" s="14">
        <v>7</v>
      </c>
      <c r="G101" s="7"/>
    </row>
    <row r="102" spans="1:7" ht="15.6" x14ac:dyDescent="0.3">
      <c r="A102" s="18"/>
      <c r="B102" s="12">
        <v>3</v>
      </c>
      <c r="C102" s="12"/>
      <c r="D102" s="13"/>
      <c r="E102" s="180"/>
      <c r="F102" s="14">
        <v>6</v>
      </c>
      <c r="G102" s="7"/>
    </row>
    <row r="103" spans="1:7" ht="15.6" x14ac:dyDescent="0.3">
      <c r="A103" s="18"/>
      <c r="B103" s="12">
        <v>4</v>
      </c>
      <c r="C103" s="12"/>
      <c r="D103" s="13"/>
      <c r="E103" s="180"/>
      <c r="F103" s="14">
        <v>5</v>
      </c>
      <c r="G103" s="7"/>
    </row>
    <row r="104" spans="1:7" ht="15.6" x14ac:dyDescent="0.3">
      <c r="A104" s="18"/>
      <c r="B104" s="12">
        <v>5</v>
      </c>
      <c r="C104" s="12"/>
      <c r="D104" s="13"/>
      <c r="E104" s="180"/>
      <c r="F104" s="14">
        <v>4</v>
      </c>
      <c r="G104" s="7"/>
    </row>
    <row r="105" spans="1:7" ht="15.6" x14ac:dyDescent="0.3">
      <c r="A105" s="18"/>
      <c r="B105" s="12">
        <v>6</v>
      </c>
      <c r="C105" s="12"/>
      <c r="D105" s="13"/>
      <c r="E105" s="180"/>
      <c r="F105" s="14">
        <v>3</v>
      </c>
      <c r="G105" s="7"/>
    </row>
    <row r="106" spans="1:7" ht="15.6" x14ac:dyDescent="0.3">
      <c r="A106" s="18"/>
      <c r="B106" s="12">
        <v>7</v>
      </c>
      <c r="C106" s="12"/>
      <c r="D106" s="13"/>
      <c r="E106" s="180"/>
      <c r="F106" s="14">
        <v>2</v>
      </c>
      <c r="G106" s="7"/>
    </row>
    <row r="107" spans="1:7" ht="15.6" x14ac:dyDescent="0.3">
      <c r="A107" s="19"/>
      <c r="B107" s="20">
        <v>8</v>
      </c>
      <c r="C107" s="20"/>
      <c r="D107" s="21"/>
      <c r="E107" s="181"/>
      <c r="F107" s="22">
        <v>1</v>
      </c>
      <c r="G107" s="7"/>
    </row>
    <row r="109" spans="1:7" ht="15.6" x14ac:dyDescent="0.3">
      <c r="A109" s="3" t="s">
        <v>33</v>
      </c>
      <c r="B109" s="4" t="s">
        <v>35</v>
      </c>
      <c r="C109" s="4" t="s">
        <v>3</v>
      </c>
      <c r="D109" s="5" t="s">
        <v>4</v>
      </c>
      <c r="E109" s="9" t="s">
        <v>23</v>
      </c>
      <c r="F109" s="6" t="s">
        <v>6</v>
      </c>
      <c r="G109" s="7"/>
    </row>
    <row r="110" spans="1:7" ht="15.6" x14ac:dyDescent="0.3">
      <c r="A110" s="11"/>
      <c r="B110" s="12">
        <v>1</v>
      </c>
      <c r="C110" s="12" t="s">
        <v>404</v>
      </c>
      <c r="D110" s="32" t="s">
        <v>110</v>
      </c>
      <c r="E110" s="180">
        <v>11.23</v>
      </c>
      <c r="F110" s="14">
        <v>8</v>
      </c>
      <c r="G110" s="7"/>
    </row>
    <row r="111" spans="1:7" ht="15.6" x14ac:dyDescent="0.3">
      <c r="A111" s="11"/>
      <c r="B111" s="12">
        <v>2</v>
      </c>
      <c r="C111" s="12"/>
      <c r="D111" s="13"/>
      <c r="E111" s="180"/>
      <c r="F111" s="14">
        <v>7</v>
      </c>
      <c r="G111" s="7"/>
    </row>
    <row r="112" spans="1:7" ht="15.6" x14ac:dyDescent="0.3">
      <c r="A112" s="18"/>
      <c r="B112" s="12">
        <v>3</v>
      </c>
      <c r="C112" s="12"/>
      <c r="D112" s="13"/>
      <c r="E112" s="180"/>
      <c r="F112" s="14">
        <v>6</v>
      </c>
      <c r="G112" s="7"/>
    </row>
    <row r="113" spans="1:7" ht="15.6" x14ac:dyDescent="0.3">
      <c r="A113" s="18"/>
      <c r="B113" s="12">
        <v>4</v>
      </c>
      <c r="C113" s="12"/>
      <c r="D113" s="13"/>
      <c r="E113" s="180"/>
      <c r="F113" s="14">
        <v>5</v>
      </c>
      <c r="G113" s="7"/>
    </row>
    <row r="114" spans="1:7" ht="15.6" x14ac:dyDescent="0.3">
      <c r="A114" s="18"/>
      <c r="B114" s="12">
        <v>5</v>
      </c>
      <c r="C114" s="12"/>
      <c r="D114" s="13"/>
      <c r="E114" s="180"/>
      <c r="F114" s="14">
        <v>4</v>
      </c>
      <c r="G114" s="7"/>
    </row>
    <row r="115" spans="1:7" ht="15.6" x14ac:dyDescent="0.3">
      <c r="A115" s="18"/>
      <c r="B115" s="12">
        <v>6</v>
      </c>
      <c r="C115" s="12"/>
      <c r="D115" s="13"/>
      <c r="E115" s="180"/>
      <c r="F115" s="14">
        <v>3</v>
      </c>
      <c r="G115" s="7"/>
    </row>
    <row r="116" spans="1:7" ht="15.6" x14ac:dyDescent="0.3">
      <c r="A116" s="18"/>
      <c r="B116" s="12">
        <v>7</v>
      </c>
      <c r="C116" s="12"/>
      <c r="D116" s="13"/>
      <c r="E116" s="180"/>
      <c r="F116" s="14">
        <v>2</v>
      </c>
      <c r="G116" s="7"/>
    </row>
    <row r="117" spans="1:7" ht="15.6" x14ac:dyDescent="0.3">
      <c r="A117" s="19"/>
      <c r="B117" s="20">
        <v>8</v>
      </c>
      <c r="C117" s="20"/>
      <c r="D117" s="21"/>
      <c r="E117" s="181"/>
      <c r="F117" s="22">
        <v>1</v>
      </c>
      <c r="G117" s="7"/>
    </row>
    <row r="119" spans="1:7" ht="15.6" x14ac:dyDescent="0.3">
      <c r="A119" s="3" t="s">
        <v>33</v>
      </c>
      <c r="B119" s="4" t="s">
        <v>29</v>
      </c>
      <c r="C119" s="4" t="s">
        <v>30</v>
      </c>
      <c r="D119" s="5" t="s">
        <v>4</v>
      </c>
      <c r="E119" s="9" t="s">
        <v>5</v>
      </c>
      <c r="F119" s="6" t="s">
        <v>6</v>
      </c>
      <c r="G119" s="7"/>
    </row>
    <row r="120" spans="1:7" ht="15.6" x14ac:dyDescent="0.3">
      <c r="A120" s="11"/>
      <c r="B120" s="12">
        <v>1</v>
      </c>
      <c r="C120" s="12"/>
      <c r="D120" s="13" t="s">
        <v>15</v>
      </c>
      <c r="E120" s="32">
        <v>49.8</v>
      </c>
      <c r="F120" s="14">
        <v>12</v>
      </c>
      <c r="G120" s="7"/>
    </row>
    <row r="121" spans="1:7" ht="15.6" x14ac:dyDescent="0.3">
      <c r="A121" s="27"/>
      <c r="B121" s="12">
        <v>2</v>
      </c>
      <c r="C121" s="12"/>
      <c r="D121" s="13" t="s">
        <v>18</v>
      </c>
      <c r="E121" s="32">
        <v>54.6</v>
      </c>
      <c r="F121" s="14">
        <v>10</v>
      </c>
      <c r="G121" s="7"/>
    </row>
    <row r="122" spans="1:7" ht="15.6" x14ac:dyDescent="0.3">
      <c r="A122" s="18"/>
      <c r="B122" s="12">
        <v>3</v>
      </c>
      <c r="C122" s="12"/>
      <c r="D122" s="13"/>
      <c r="E122" s="32"/>
      <c r="F122" s="14">
        <v>8</v>
      </c>
      <c r="G122" s="7"/>
    </row>
    <row r="123" spans="1:7" ht="15.6" x14ac:dyDescent="0.3">
      <c r="A123" s="18"/>
      <c r="B123" s="12">
        <v>4</v>
      </c>
      <c r="C123" s="12"/>
      <c r="D123" s="13"/>
      <c r="E123" s="32"/>
      <c r="F123" s="14">
        <v>6</v>
      </c>
      <c r="G123" s="7"/>
    </row>
    <row r="124" spans="1:7" ht="15.6" x14ac:dyDescent="0.3">
      <c r="A124" s="18"/>
      <c r="B124" s="12">
        <v>5</v>
      </c>
      <c r="C124" s="12"/>
      <c r="D124" s="13"/>
      <c r="E124" s="32"/>
      <c r="F124" s="14">
        <v>4</v>
      </c>
      <c r="G124" s="7"/>
    </row>
    <row r="125" spans="1:7" ht="15.6" x14ac:dyDescent="0.3">
      <c r="A125" s="19"/>
      <c r="B125" s="20">
        <v>6</v>
      </c>
      <c r="C125" s="20"/>
      <c r="D125" s="21"/>
      <c r="E125" s="21"/>
      <c r="F125" s="22">
        <v>2</v>
      </c>
      <c r="G125" s="7"/>
    </row>
    <row r="126" spans="1:7" ht="15.6" x14ac:dyDescent="0.3">
      <c r="G126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MG</vt:lpstr>
      <vt:lpstr>MB</vt:lpstr>
      <vt:lpstr>JG</vt:lpstr>
      <vt:lpstr>JB</vt:lpstr>
      <vt:lpstr>IG</vt:lpstr>
      <vt:lpstr>IB</vt:lpstr>
      <vt:lpstr>SG</vt:lpstr>
      <vt:lpstr>SB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G</dc:creator>
  <cp:lastModifiedBy>Gary Brock</cp:lastModifiedBy>
  <cp:revision>0</cp:revision>
  <dcterms:created xsi:type="dcterms:W3CDTF">2009-06-07T18:03:16Z</dcterms:created>
  <dcterms:modified xsi:type="dcterms:W3CDTF">2018-05-22T05:10:19Z</dcterms:modified>
  <dc:language>en-GB</dc:language>
</cp:coreProperties>
</file>